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ntus\Downloads\"/>
    </mc:Choice>
  </mc:AlternateContent>
  <xr:revisionPtr revIDLastSave="0" documentId="13_ncr:1_{D73E74D4-FD08-492E-AE23-539FFC9BF08B}" xr6:coauthVersionLast="47" xr6:coauthVersionMax="47" xr10:uidLastSave="{00000000-0000-0000-0000-000000000000}"/>
  <bookViews>
    <workbookView xWindow="-108" yWindow="-108" windowWidth="23256" windowHeight="12576" xr2:uid="{BB399B18-F348-4BB6-8998-7051D1063553}"/>
  </bookViews>
  <sheets>
    <sheet name="Blad1" sheetId="1" r:id="rId1"/>
  </sheets>
  <definedNames>
    <definedName name="_xlnm._FilterDatabase" localSheetId="0" hidden="1">Blad1!$D$5:$U$5</definedName>
    <definedName name="_xlnm.Print_Area" localSheetId="0">Blad1!$D$1:$U$17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6" i="1" l="1"/>
  <c r="N16" i="1"/>
  <c r="O10" i="1"/>
  <c r="N10" i="1"/>
  <c r="O12" i="1"/>
  <c r="N12" i="1"/>
  <c r="P16" i="1" l="1"/>
  <c r="S16" i="1" s="1"/>
  <c r="P10" i="1"/>
  <c r="S10" i="1" s="1"/>
  <c r="P12" i="1"/>
  <c r="Q12" i="1" s="1"/>
  <c r="T12" i="1" s="1"/>
  <c r="Q16" i="1" l="1"/>
  <c r="T16" i="1" s="1"/>
  <c r="Q10" i="1"/>
  <c r="T10" i="1" s="1"/>
  <c r="S12" i="1"/>
  <c r="O17" i="1"/>
  <c r="N17" i="1"/>
  <c r="O7" i="1"/>
  <c r="N7" i="1"/>
  <c r="O15" i="1"/>
  <c r="N15" i="1"/>
  <c r="O9" i="1"/>
  <c r="N9" i="1"/>
  <c r="O13" i="1"/>
  <c r="N13" i="1"/>
  <c r="O8" i="1"/>
  <c r="N8" i="1"/>
  <c r="O11" i="1"/>
  <c r="N11" i="1"/>
  <c r="O6" i="1"/>
  <c r="N6" i="1"/>
  <c r="O14" i="1"/>
  <c r="N14" i="1"/>
  <c r="P9" i="1" l="1"/>
  <c r="Q9" i="1" s="1"/>
  <c r="T9" i="1" s="1"/>
  <c r="P6" i="1"/>
  <c r="P13" i="1"/>
  <c r="P14" i="1"/>
  <c r="P8" i="1"/>
  <c r="P7" i="1"/>
  <c r="P15" i="1"/>
  <c r="P11" i="1"/>
  <c r="P17" i="1"/>
  <c r="S9" i="1" l="1"/>
  <c r="Q6" i="1"/>
  <c r="T6" i="1" s="1"/>
  <c r="S6" i="1"/>
  <c r="Q13" i="1"/>
  <c r="T13" i="1" s="1"/>
  <c r="S13" i="1"/>
  <c r="Q15" i="1"/>
  <c r="T15" i="1" s="1"/>
  <c r="S15" i="1"/>
  <c r="Q8" i="1"/>
  <c r="T8" i="1" s="1"/>
  <c r="S8" i="1"/>
  <c r="Q7" i="1"/>
  <c r="T7" i="1" s="1"/>
  <c r="S7" i="1"/>
  <c r="Q14" i="1"/>
  <c r="T14" i="1" s="1"/>
  <c r="S14" i="1"/>
  <c r="Q11" i="1"/>
  <c r="T11" i="1" s="1"/>
  <c r="S11" i="1"/>
  <c r="Q17" i="1"/>
  <c r="T17" i="1" s="1"/>
  <c r="S17" i="1"/>
</calcChain>
</file>

<file path=xl/sharedStrings.xml><?xml version="1.0" encoding="utf-8"?>
<sst xmlns="http://schemas.openxmlformats.org/spreadsheetml/2006/main" count="67" uniqueCount="49">
  <si>
    <t>Båtnamn</t>
  </si>
  <si>
    <t>SRS</t>
  </si>
  <si>
    <t>timmar</t>
  </si>
  <si>
    <t>minuter</t>
  </si>
  <si>
    <t>sekunder</t>
  </si>
  <si>
    <t>H till S</t>
  </si>
  <si>
    <t>M till S</t>
  </si>
  <si>
    <t>Summa S</t>
  </si>
  <si>
    <t>korrigerad tid S</t>
  </si>
  <si>
    <t>korrigerad tid</t>
  </si>
  <si>
    <t>Klubb</t>
  </si>
  <si>
    <t>Starttid</t>
  </si>
  <si>
    <t>seglad tid</t>
  </si>
  <si>
    <t>Kallabalik</t>
  </si>
  <si>
    <t>M</t>
  </si>
  <si>
    <t>Nicole</t>
  </si>
  <si>
    <t>U/S</t>
  </si>
  <si>
    <t>M/S</t>
  </si>
  <si>
    <t>SHB</t>
  </si>
  <si>
    <t>SSH</t>
  </si>
  <si>
    <t>Placering</t>
  </si>
  <si>
    <t>Klass</t>
  </si>
  <si>
    <t>Camelia</t>
  </si>
  <si>
    <t>Albertina</t>
  </si>
  <si>
    <t>Båtmodell</t>
  </si>
  <si>
    <t>Scampi</t>
  </si>
  <si>
    <t>Compis 28</t>
  </si>
  <si>
    <t>Fortissimo special</t>
  </si>
  <si>
    <t>Segelnummer</t>
  </si>
  <si>
    <t>Carat</t>
  </si>
  <si>
    <t>J80</t>
  </si>
  <si>
    <t>Okeano</t>
  </si>
  <si>
    <t>Nova</t>
  </si>
  <si>
    <t>Omega 34</t>
  </si>
  <si>
    <t>Scanmar</t>
  </si>
  <si>
    <t>Scanmar 33</t>
  </si>
  <si>
    <t>Ohlson</t>
  </si>
  <si>
    <t>Ohlson 22</t>
  </si>
  <si>
    <t>Alma</t>
  </si>
  <si>
    <t>Bavaria 34</t>
  </si>
  <si>
    <t>Görtan</t>
  </si>
  <si>
    <t>Aphrodite 30</t>
  </si>
  <si>
    <t>Catalina</t>
  </si>
  <si>
    <t>RJ140</t>
  </si>
  <si>
    <t>SVF</t>
  </si>
  <si>
    <t>Elle</t>
  </si>
  <si>
    <t>Jonsson 26</t>
  </si>
  <si>
    <t>DNF</t>
  </si>
  <si>
    <t>Resultatlista Valen runt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</si>
</sst>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0.00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0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0" borderId="1" xfId="0" applyNumberFormat="1" applyFont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5" fontId="1" fillId="0" borderId="1" xfId="0" applyNumberFormat="1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0F0C9-06BA-40E2-8E48-9FBA67804D2B}">
  <sheetPr>
    <pageSetUpPr fitToPage="1"/>
  </sheetPr>
  <dimension ref="D2:U17"/>
  <sheetViews>
    <sheetView tabSelected="1" topLeftCell="B1" zoomScale="80" zoomScaleNormal="80" workbookViewId="0">
      <selection activeCell="J17" sqref="J17"/>
    </sheetView>
  </sheetViews>
  <sheetFormatPr defaultRowHeight="18" x14ac:dyDescent="0.35"/>
  <cols>
    <col min="1" max="3" width="8.88671875" style="1"/>
    <col min="4" max="4" width="22.88671875" style="1" customWidth="1"/>
    <col min="5" max="6" width="22.88671875" style="14" customWidth="1"/>
    <col min="7" max="7" width="11.5546875" style="1" customWidth="1"/>
    <col min="8" max="8" width="11.5546875" style="10" customWidth="1"/>
    <col min="9" max="9" width="7.77734375" style="1" customWidth="1"/>
    <col min="10" max="10" width="8.5546875" style="1" bestFit="1" customWidth="1"/>
    <col min="11" max="11" width="9.21875" style="1" bestFit="1" customWidth="1"/>
    <col min="12" max="12" width="10.44140625" style="1" bestFit="1" customWidth="1"/>
    <col min="13" max="13" width="5.6640625" style="1" bestFit="1" customWidth="1"/>
    <col min="14" max="14" width="7.44140625" style="1" hidden="1" customWidth="1"/>
    <col min="15" max="15" width="8.109375" style="1" hidden="1" customWidth="1"/>
    <col min="16" max="16" width="16.6640625" style="1" bestFit="1" customWidth="1"/>
    <col min="17" max="17" width="16.88671875" style="1" bestFit="1" customWidth="1"/>
    <col min="18" max="19" width="15.44140625" style="1" customWidth="1"/>
    <col min="20" max="20" width="15.109375" style="1" bestFit="1" customWidth="1"/>
    <col min="21" max="21" width="10.44140625" style="1" bestFit="1" customWidth="1"/>
    <col min="22" max="16384" width="8.88671875" style="1"/>
  </cols>
  <sheetData>
    <row r="2" spans="4:21" x14ac:dyDescent="0.35">
      <c r="D2" s="23" t="s">
        <v>48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4:21" x14ac:dyDescent="0.35"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4:21" ht="18.600000000000001" thickBot="1" x14ac:dyDescent="0.4"/>
    <row r="5" spans="4:21" ht="18.600000000000001" thickBot="1" x14ac:dyDescent="0.4">
      <c r="D5" s="13" t="s">
        <v>0</v>
      </c>
      <c r="E5" s="5" t="s">
        <v>24</v>
      </c>
      <c r="F5" s="5" t="s">
        <v>28</v>
      </c>
      <c r="G5" s="5" t="s">
        <v>10</v>
      </c>
      <c r="H5" s="9" t="s">
        <v>21</v>
      </c>
      <c r="I5" s="2" t="s">
        <v>1</v>
      </c>
      <c r="J5" s="2" t="s">
        <v>2</v>
      </c>
      <c r="K5" s="2" t="s">
        <v>3</v>
      </c>
      <c r="L5" s="2" t="s">
        <v>4</v>
      </c>
      <c r="M5" s="2"/>
      <c r="N5" s="2" t="s">
        <v>5</v>
      </c>
      <c r="O5" s="2" t="s">
        <v>6</v>
      </c>
      <c r="P5" s="2" t="s">
        <v>7</v>
      </c>
      <c r="Q5" s="2" t="s">
        <v>8</v>
      </c>
      <c r="R5" s="2" t="s">
        <v>11</v>
      </c>
      <c r="S5" s="6" t="s">
        <v>12</v>
      </c>
      <c r="T5" s="6" t="s">
        <v>9</v>
      </c>
      <c r="U5" s="8" t="s">
        <v>20</v>
      </c>
    </row>
    <row r="6" spans="4:21" x14ac:dyDescent="0.35">
      <c r="D6" s="18" t="s">
        <v>15</v>
      </c>
      <c r="E6" s="3" t="s">
        <v>33</v>
      </c>
      <c r="F6" s="3">
        <v>166</v>
      </c>
      <c r="G6" s="18" t="s">
        <v>18</v>
      </c>
      <c r="H6" s="19"/>
      <c r="I6" s="20">
        <v>0.94099999999999995</v>
      </c>
      <c r="J6" s="3">
        <v>2</v>
      </c>
      <c r="K6" s="3">
        <v>47</v>
      </c>
      <c r="L6" s="3">
        <v>20</v>
      </c>
      <c r="M6" s="3" t="s">
        <v>14</v>
      </c>
      <c r="N6" s="3">
        <f t="shared" ref="N6:N17" si="0">(J6*60)*60</f>
        <v>7200</v>
      </c>
      <c r="O6" s="3">
        <f t="shared" ref="O6:O17" si="1">K6*60</f>
        <v>2820</v>
      </c>
      <c r="P6" s="3">
        <f t="shared" ref="P6:P17" si="2">N6+O6+L6</f>
        <v>10040</v>
      </c>
      <c r="Q6" s="3">
        <f t="shared" ref="Q6:Q17" si="3">P6*I6</f>
        <v>9447.64</v>
      </c>
      <c r="R6" s="7">
        <v>0.4375</v>
      </c>
      <c r="S6" s="21">
        <f t="shared" ref="S6:S17" si="4">P6/86400</f>
        <v>0.1162037037037037</v>
      </c>
      <c r="T6" s="21">
        <f t="shared" ref="T6:T17" si="5">Q6/86400</f>
        <v>0.10934768518518517</v>
      </c>
      <c r="U6" s="3">
        <v>1</v>
      </c>
    </row>
    <row r="7" spans="4:21" x14ac:dyDescent="0.35">
      <c r="D7" s="15" t="s">
        <v>22</v>
      </c>
      <c r="E7" s="4" t="s">
        <v>26</v>
      </c>
      <c r="F7" s="4">
        <v>98</v>
      </c>
      <c r="G7" s="15" t="s">
        <v>18</v>
      </c>
      <c r="H7" s="16"/>
      <c r="I7" s="11">
        <v>0.86199999999999999</v>
      </c>
      <c r="J7" s="4">
        <v>3</v>
      </c>
      <c r="K7" s="4">
        <v>8</v>
      </c>
      <c r="L7" s="4">
        <v>45</v>
      </c>
      <c r="M7" s="4" t="s">
        <v>14</v>
      </c>
      <c r="N7" s="4">
        <f t="shared" si="0"/>
        <v>10800</v>
      </c>
      <c r="O7" s="4">
        <f t="shared" si="1"/>
        <v>480</v>
      </c>
      <c r="P7" s="4">
        <f t="shared" si="2"/>
        <v>11325</v>
      </c>
      <c r="Q7" s="4">
        <f t="shared" si="3"/>
        <v>9762.15</v>
      </c>
      <c r="R7" s="12">
        <v>0.4375</v>
      </c>
      <c r="S7" s="17">
        <f t="shared" si="4"/>
        <v>0.1310763888888889</v>
      </c>
      <c r="T7" s="17">
        <f t="shared" si="5"/>
        <v>0.11298784722222222</v>
      </c>
      <c r="U7" s="4">
        <v>2</v>
      </c>
    </row>
    <row r="8" spans="4:21" x14ac:dyDescent="0.35">
      <c r="D8" s="15" t="s">
        <v>13</v>
      </c>
      <c r="E8" s="4" t="s">
        <v>25</v>
      </c>
      <c r="F8" s="4">
        <v>5481</v>
      </c>
      <c r="G8" s="15" t="s">
        <v>18</v>
      </c>
      <c r="H8" s="16"/>
      <c r="I8" s="11">
        <v>0.89300000000000002</v>
      </c>
      <c r="J8" s="4">
        <v>3</v>
      </c>
      <c r="K8" s="4">
        <v>3</v>
      </c>
      <c r="L8" s="4">
        <v>5</v>
      </c>
      <c r="M8" s="4" t="s">
        <v>14</v>
      </c>
      <c r="N8" s="4">
        <f t="shared" si="0"/>
        <v>10800</v>
      </c>
      <c r="O8" s="4">
        <f t="shared" si="1"/>
        <v>180</v>
      </c>
      <c r="P8" s="4">
        <f t="shared" si="2"/>
        <v>10985</v>
      </c>
      <c r="Q8" s="4">
        <f t="shared" si="3"/>
        <v>9809.6049999999996</v>
      </c>
      <c r="R8" s="12">
        <v>0.4375</v>
      </c>
      <c r="S8" s="17">
        <f t="shared" si="4"/>
        <v>0.12714120370370371</v>
      </c>
      <c r="T8" s="17">
        <f t="shared" si="5"/>
        <v>0.1135370949074074</v>
      </c>
      <c r="U8" s="4">
        <v>3</v>
      </c>
    </row>
    <row r="9" spans="4:21" x14ac:dyDescent="0.35">
      <c r="D9" s="15" t="s">
        <v>31</v>
      </c>
      <c r="E9" s="4" t="s">
        <v>32</v>
      </c>
      <c r="F9" s="4">
        <v>79</v>
      </c>
      <c r="G9" s="15" t="s">
        <v>18</v>
      </c>
      <c r="H9" s="16"/>
      <c r="I9" s="11">
        <v>0.89800000000000002</v>
      </c>
      <c r="J9" s="4">
        <v>3</v>
      </c>
      <c r="K9" s="4">
        <v>2</v>
      </c>
      <c r="L9" s="4">
        <v>6</v>
      </c>
      <c r="M9" s="4" t="s">
        <v>14</v>
      </c>
      <c r="N9" s="4">
        <f t="shared" si="0"/>
        <v>10800</v>
      </c>
      <c r="O9" s="4">
        <f t="shared" si="1"/>
        <v>120</v>
      </c>
      <c r="P9" s="4">
        <f t="shared" si="2"/>
        <v>10926</v>
      </c>
      <c r="Q9" s="4">
        <f t="shared" si="3"/>
        <v>9811.5480000000007</v>
      </c>
      <c r="R9" s="12">
        <v>0.4375</v>
      </c>
      <c r="S9" s="17">
        <f t="shared" si="4"/>
        <v>0.12645833333333334</v>
      </c>
      <c r="T9" s="17">
        <f t="shared" si="5"/>
        <v>0.11355958333333334</v>
      </c>
      <c r="U9" s="4">
        <v>4</v>
      </c>
    </row>
    <row r="10" spans="4:21" x14ac:dyDescent="0.35">
      <c r="D10" s="15" t="s">
        <v>38</v>
      </c>
      <c r="E10" s="4" t="s">
        <v>39</v>
      </c>
      <c r="F10" s="4">
        <v>153</v>
      </c>
      <c r="G10" s="15" t="s">
        <v>19</v>
      </c>
      <c r="H10" s="16"/>
      <c r="I10" s="11">
        <v>0.88100000000000001</v>
      </c>
      <c r="J10" s="4">
        <v>3</v>
      </c>
      <c r="K10" s="4">
        <v>5</v>
      </c>
      <c r="L10" s="4">
        <v>45</v>
      </c>
      <c r="M10" s="4" t="s">
        <v>14</v>
      </c>
      <c r="N10" s="4">
        <f t="shared" si="0"/>
        <v>10800</v>
      </c>
      <c r="O10" s="4">
        <f t="shared" si="1"/>
        <v>300</v>
      </c>
      <c r="P10" s="4">
        <f t="shared" si="2"/>
        <v>11145</v>
      </c>
      <c r="Q10" s="4">
        <f t="shared" si="3"/>
        <v>9818.7450000000008</v>
      </c>
      <c r="R10" s="12">
        <v>0.4375</v>
      </c>
      <c r="S10" s="17">
        <f t="shared" si="4"/>
        <v>0.12899305555555557</v>
      </c>
      <c r="T10" s="17">
        <f t="shared" si="5"/>
        <v>0.11364288194444445</v>
      </c>
      <c r="U10" s="4">
        <v>5</v>
      </c>
    </row>
    <row r="11" spans="4:21" x14ac:dyDescent="0.35">
      <c r="D11" s="15" t="s">
        <v>29</v>
      </c>
      <c r="E11" s="4" t="s">
        <v>30</v>
      </c>
      <c r="F11" s="4">
        <v>233</v>
      </c>
      <c r="G11" s="15" t="s">
        <v>18</v>
      </c>
      <c r="H11" s="16"/>
      <c r="I11" s="11">
        <v>0.95299999999999996</v>
      </c>
      <c r="J11" s="4">
        <v>2</v>
      </c>
      <c r="K11" s="4">
        <v>53</v>
      </c>
      <c r="L11" s="4">
        <v>40</v>
      </c>
      <c r="M11" s="4" t="s">
        <v>17</v>
      </c>
      <c r="N11" s="4">
        <f t="shared" si="0"/>
        <v>7200</v>
      </c>
      <c r="O11" s="4">
        <f t="shared" si="1"/>
        <v>3180</v>
      </c>
      <c r="P11" s="4">
        <f t="shared" si="2"/>
        <v>10420</v>
      </c>
      <c r="Q11" s="4">
        <f t="shared" si="3"/>
        <v>9930.26</v>
      </c>
      <c r="R11" s="12">
        <v>0.4375</v>
      </c>
      <c r="S11" s="17">
        <f t="shared" si="4"/>
        <v>0.12060185185185185</v>
      </c>
      <c r="T11" s="17">
        <f t="shared" si="5"/>
        <v>0.11493356481481481</v>
      </c>
      <c r="U11" s="4">
        <v>6</v>
      </c>
    </row>
    <row r="12" spans="4:21" x14ac:dyDescent="0.35">
      <c r="D12" s="15" t="s">
        <v>23</v>
      </c>
      <c r="E12" s="4" t="s">
        <v>27</v>
      </c>
      <c r="F12" s="4">
        <v>22</v>
      </c>
      <c r="G12" s="15" t="s">
        <v>18</v>
      </c>
      <c r="H12" s="16"/>
      <c r="I12" s="11">
        <v>0.91700000000000004</v>
      </c>
      <c r="J12" s="4">
        <v>3</v>
      </c>
      <c r="K12" s="4">
        <v>4</v>
      </c>
      <c r="L12" s="4">
        <v>48</v>
      </c>
      <c r="M12" s="4" t="s">
        <v>14</v>
      </c>
      <c r="N12" s="4">
        <f t="shared" si="0"/>
        <v>10800</v>
      </c>
      <c r="O12" s="4">
        <f t="shared" si="1"/>
        <v>240</v>
      </c>
      <c r="P12" s="4">
        <f t="shared" si="2"/>
        <v>11088</v>
      </c>
      <c r="Q12" s="4">
        <f t="shared" si="3"/>
        <v>10167.696</v>
      </c>
      <c r="R12" s="12">
        <v>0.4375</v>
      </c>
      <c r="S12" s="17">
        <f t="shared" si="4"/>
        <v>0.12833333333333333</v>
      </c>
      <c r="T12" s="17">
        <f t="shared" si="5"/>
        <v>0.11768166666666667</v>
      </c>
      <c r="U12" s="4">
        <v>7</v>
      </c>
    </row>
    <row r="13" spans="4:21" x14ac:dyDescent="0.35">
      <c r="D13" s="15" t="s">
        <v>36</v>
      </c>
      <c r="E13" s="4" t="s">
        <v>37</v>
      </c>
      <c r="F13" s="4">
        <v>435</v>
      </c>
      <c r="G13" s="15" t="s">
        <v>18</v>
      </c>
      <c r="H13" s="16"/>
      <c r="I13" s="11">
        <v>0.78800000000000003</v>
      </c>
      <c r="J13" s="4">
        <v>3</v>
      </c>
      <c r="K13" s="4">
        <v>52</v>
      </c>
      <c r="L13" s="4">
        <v>0</v>
      </c>
      <c r="M13" s="4" t="s">
        <v>17</v>
      </c>
      <c r="N13" s="4">
        <f t="shared" si="0"/>
        <v>10800</v>
      </c>
      <c r="O13" s="4">
        <f t="shared" si="1"/>
        <v>3120</v>
      </c>
      <c r="P13" s="4">
        <f t="shared" si="2"/>
        <v>13920</v>
      </c>
      <c r="Q13" s="4">
        <f t="shared" si="3"/>
        <v>10968.960000000001</v>
      </c>
      <c r="R13" s="12">
        <v>0.4375</v>
      </c>
      <c r="S13" s="17">
        <f t="shared" si="4"/>
        <v>0.16111111111111112</v>
      </c>
      <c r="T13" s="17">
        <f t="shared" si="5"/>
        <v>0.12695555555555557</v>
      </c>
      <c r="U13" s="4">
        <v>8</v>
      </c>
    </row>
    <row r="14" spans="4:21" x14ac:dyDescent="0.35">
      <c r="D14" s="15" t="s">
        <v>45</v>
      </c>
      <c r="E14" s="4" t="s">
        <v>46</v>
      </c>
      <c r="F14" s="4">
        <v>265</v>
      </c>
      <c r="G14" s="15" t="s">
        <v>44</v>
      </c>
      <c r="H14" s="16"/>
      <c r="I14" s="11">
        <v>0.83099999999999996</v>
      </c>
      <c r="J14" s="4">
        <v>3</v>
      </c>
      <c r="K14" s="4">
        <v>43</v>
      </c>
      <c r="L14" s="4">
        <v>0</v>
      </c>
      <c r="M14" s="4" t="s">
        <v>16</v>
      </c>
      <c r="N14" s="4">
        <f t="shared" si="0"/>
        <v>10800</v>
      </c>
      <c r="O14" s="4">
        <f t="shared" si="1"/>
        <v>2580</v>
      </c>
      <c r="P14" s="4">
        <f t="shared" si="2"/>
        <v>13380</v>
      </c>
      <c r="Q14" s="4">
        <f t="shared" si="3"/>
        <v>11118.779999999999</v>
      </c>
      <c r="R14" s="12">
        <v>0.4375</v>
      </c>
      <c r="S14" s="17">
        <f t="shared" si="4"/>
        <v>0.15486111111111112</v>
      </c>
      <c r="T14" s="17">
        <f t="shared" si="5"/>
        <v>0.12868958333333333</v>
      </c>
      <c r="U14" s="4">
        <v>9</v>
      </c>
    </row>
    <row r="15" spans="4:21" x14ac:dyDescent="0.35">
      <c r="D15" s="15" t="s">
        <v>34</v>
      </c>
      <c r="E15" s="4" t="s">
        <v>35</v>
      </c>
      <c r="F15" s="4">
        <v>236</v>
      </c>
      <c r="G15" s="15" t="s">
        <v>18</v>
      </c>
      <c r="H15" s="16"/>
      <c r="I15" s="11">
        <v>0.90400000000000003</v>
      </c>
      <c r="J15" s="4">
        <v>3</v>
      </c>
      <c r="K15" s="4">
        <v>28</v>
      </c>
      <c r="L15" s="4">
        <v>13</v>
      </c>
      <c r="M15" s="4" t="s">
        <v>16</v>
      </c>
      <c r="N15" s="4">
        <f t="shared" si="0"/>
        <v>10800</v>
      </c>
      <c r="O15" s="4">
        <f t="shared" si="1"/>
        <v>1680</v>
      </c>
      <c r="P15" s="4">
        <f t="shared" si="2"/>
        <v>12493</v>
      </c>
      <c r="Q15" s="4">
        <f t="shared" si="3"/>
        <v>11293.672</v>
      </c>
      <c r="R15" s="12">
        <v>0.4375</v>
      </c>
      <c r="S15" s="17">
        <f t="shared" si="4"/>
        <v>0.14459490740740741</v>
      </c>
      <c r="T15" s="17">
        <f t="shared" si="5"/>
        <v>0.13071379629629631</v>
      </c>
      <c r="U15" s="4">
        <v>10</v>
      </c>
    </row>
    <row r="16" spans="4:21" x14ac:dyDescent="0.35">
      <c r="D16" s="15" t="s">
        <v>40</v>
      </c>
      <c r="E16" s="4" t="s">
        <v>41</v>
      </c>
      <c r="F16" s="4"/>
      <c r="G16" s="15" t="s">
        <v>44</v>
      </c>
      <c r="H16" s="16"/>
      <c r="I16" s="22">
        <v>0.88100000000000001</v>
      </c>
      <c r="J16" s="4">
        <v>3</v>
      </c>
      <c r="K16" s="4">
        <v>44</v>
      </c>
      <c r="L16" s="4">
        <v>0</v>
      </c>
      <c r="M16" s="4" t="s">
        <v>14</v>
      </c>
      <c r="N16" s="4">
        <f t="shared" si="0"/>
        <v>10800</v>
      </c>
      <c r="O16" s="4">
        <f t="shared" si="1"/>
        <v>2640</v>
      </c>
      <c r="P16" s="4">
        <f t="shared" si="2"/>
        <v>13440</v>
      </c>
      <c r="Q16" s="4">
        <f t="shared" si="3"/>
        <v>11840.64</v>
      </c>
      <c r="R16" s="12">
        <v>0.4375</v>
      </c>
      <c r="S16" s="17">
        <f t="shared" si="4"/>
        <v>0.15555555555555556</v>
      </c>
      <c r="T16" s="17">
        <f t="shared" si="5"/>
        <v>0.13704444444444444</v>
      </c>
      <c r="U16" s="4">
        <v>11</v>
      </c>
    </row>
    <row r="17" spans="4:21" x14ac:dyDescent="0.35">
      <c r="D17" s="15" t="s">
        <v>42</v>
      </c>
      <c r="E17" s="4" t="s">
        <v>43</v>
      </c>
      <c r="F17" s="4"/>
      <c r="G17" s="15" t="s">
        <v>18</v>
      </c>
      <c r="H17" s="16"/>
      <c r="I17" s="11">
        <v>0.89800000000000002</v>
      </c>
      <c r="J17" s="4"/>
      <c r="K17" s="4"/>
      <c r="L17" s="4"/>
      <c r="M17" s="4" t="s">
        <v>14</v>
      </c>
      <c r="N17" s="4">
        <f t="shared" si="0"/>
        <v>0</v>
      </c>
      <c r="O17" s="4">
        <f t="shared" si="1"/>
        <v>0</v>
      </c>
      <c r="P17" s="4">
        <f t="shared" si="2"/>
        <v>0</v>
      </c>
      <c r="Q17" s="4">
        <f t="shared" si="3"/>
        <v>0</v>
      </c>
      <c r="R17" s="12">
        <v>0.4375</v>
      </c>
      <c r="S17" s="17">
        <f t="shared" si="4"/>
        <v>0</v>
      </c>
      <c r="T17" s="17">
        <f t="shared" si="5"/>
        <v>0</v>
      </c>
      <c r="U17" s="4" t="s">
        <v>47</v>
      </c>
    </row>
  </sheetData>
  <autoFilter ref="D5:U5" xr:uid="{E530F0C9-06BA-40E2-8E48-9FBA67804D2B}">
    <sortState xmlns:xlrd2="http://schemas.microsoft.com/office/spreadsheetml/2017/richdata2" ref="D6:U17">
      <sortCondition ref="T5"/>
    </sortState>
  </autoFilter>
  <mergeCells count="1">
    <mergeCell ref="D2:T3"/>
  </mergeCells>
  <pageMargins left="0.7" right="0.7" top="0.75" bottom="0.75" header="0.3" footer="0.3"/>
  <pageSetup paperSize="9" scale="6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Blad1</vt:lpstr>
      <vt:lpstr>Blad1!Print_Area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 Lejon</dc:creator>
  <cp:lastModifiedBy>Pontus</cp:lastModifiedBy>
  <cp:lastPrinted>2022-08-21T13:48:34Z</cp:lastPrinted>
  <dcterms:created xsi:type="dcterms:W3CDTF">2021-06-16T16:31:04Z</dcterms:created>
  <dcterms:modified xsi:type="dcterms:W3CDTF">2023-08-26T08:27:12Z</dcterms:modified>
</cp:coreProperties>
</file>