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er\Desktop\"/>
    </mc:Choice>
  </mc:AlternateContent>
  <xr:revisionPtr revIDLastSave="0" documentId="13_ncr:1_{0CA92364-A9F3-4809-8AF6-8E56F307233A}" xr6:coauthVersionLast="43" xr6:coauthVersionMax="43" xr10:uidLastSave="{00000000-0000-0000-0000-000000000000}"/>
  <bookViews>
    <workbookView xWindow="-120" yWindow="-120" windowWidth="29040" windowHeight="15840" activeTab="4" xr2:uid="{4211A59A-8FA9-406C-866C-8FB67B871F55}"/>
  </bookViews>
  <sheets>
    <sheet name="Race 1" sheetId="1" r:id="rId1"/>
    <sheet name="Race 2" sheetId="11" r:id="rId2"/>
    <sheet name="Race 3" sheetId="10" r:id="rId3"/>
    <sheet name="Race 4" sheetId="9" r:id="rId4"/>
    <sheet name="Vindhemsregattan Bana" sheetId="13" r:id="rId5"/>
    <sheet name="Lunkentuss" sheetId="12" r:id="rId6"/>
    <sheet name="Totalresultat lö + sö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5" l="1"/>
  <c r="K23" i="15"/>
  <c r="K22" i="15"/>
  <c r="K21" i="15"/>
  <c r="K20" i="15"/>
  <c r="K19" i="15"/>
  <c r="K16" i="15"/>
  <c r="K15" i="15"/>
  <c r="K18" i="15"/>
  <c r="K13" i="15"/>
  <c r="K17" i="15"/>
  <c r="K14" i="15"/>
  <c r="K12" i="15"/>
  <c r="K10" i="15"/>
  <c r="K9" i="15"/>
  <c r="K11" i="15"/>
  <c r="I24" i="12"/>
  <c r="J24" i="12" s="1"/>
  <c r="I20" i="12"/>
  <c r="J20" i="12" s="1"/>
  <c r="J11" i="13" l="1"/>
  <c r="J20" i="13"/>
  <c r="J17" i="13"/>
  <c r="J22" i="13"/>
  <c r="J21" i="13"/>
  <c r="J15" i="13"/>
  <c r="J19" i="13"/>
  <c r="J18" i="13"/>
  <c r="J23" i="13"/>
  <c r="J14" i="13"/>
  <c r="J12" i="13"/>
  <c r="J24" i="13"/>
  <c r="J10" i="13"/>
  <c r="J9" i="13"/>
  <c r="J16" i="13"/>
  <c r="J13" i="13"/>
  <c r="I21" i="12"/>
  <c r="J21" i="12" s="1"/>
  <c r="I12" i="12"/>
  <c r="J12" i="12" s="1"/>
  <c r="I22" i="12"/>
  <c r="J22" i="12" s="1"/>
  <c r="I14" i="12"/>
  <c r="J14" i="12" s="1"/>
  <c r="I23" i="12"/>
  <c r="J23" i="12" s="1"/>
  <c r="I18" i="12"/>
  <c r="J18" i="12" s="1"/>
  <c r="I13" i="12"/>
  <c r="J13" i="12" s="1"/>
  <c r="I15" i="12"/>
  <c r="J15" i="12" s="1"/>
  <c r="I10" i="12"/>
  <c r="J10" i="12" s="1"/>
  <c r="I19" i="12"/>
  <c r="J19" i="12" s="1"/>
  <c r="I11" i="12"/>
  <c r="J11" i="12" s="1"/>
  <c r="I16" i="12"/>
  <c r="J16" i="12" s="1"/>
  <c r="I9" i="12"/>
  <c r="J9" i="12" s="1"/>
  <c r="I17" i="12"/>
  <c r="J17" i="12" s="1"/>
  <c r="I15" i="11"/>
  <c r="J15" i="11" s="1"/>
  <c r="I9" i="11"/>
  <c r="J9" i="11" s="1"/>
  <c r="I11" i="11"/>
  <c r="J11" i="11" s="1"/>
  <c r="I10" i="11"/>
  <c r="J10" i="11" s="1"/>
  <c r="I12" i="11"/>
  <c r="J12" i="11" s="1"/>
  <c r="I21" i="11"/>
  <c r="J21" i="11" s="1"/>
  <c r="I17" i="11"/>
  <c r="J17" i="11" s="1"/>
  <c r="I18" i="11"/>
  <c r="J18" i="11" s="1"/>
  <c r="I16" i="11"/>
  <c r="J16" i="11" s="1"/>
  <c r="I20" i="11"/>
  <c r="J20" i="11" s="1"/>
  <c r="I22" i="11"/>
  <c r="J22" i="11" s="1"/>
  <c r="I19" i="11"/>
  <c r="J19" i="11" s="1"/>
  <c r="I23" i="11"/>
  <c r="J23" i="11" s="1"/>
  <c r="I13" i="11"/>
  <c r="J13" i="11" s="1"/>
  <c r="I14" i="11"/>
  <c r="J14" i="11" s="1"/>
  <c r="I14" i="10"/>
  <c r="J14" i="10" s="1"/>
  <c r="I10" i="10"/>
  <c r="J10" i="10" s="1"/>
  <c r="I18" i="10"/>
  <c r="J18" i="10" s="1"/>
  <c r="I24" i="10"/>
  <c r="J24" i="10" s="1"/>
  <c r="I11" i="10"/>
  <c r="J11" i="10" s="1"/>
  <c r="I17" i="10"/>
  <c r="J17" i="10" s="1"/>
  <c r="I22" i="10"/>
  <c r="J22" i="10" s="1"/>
  <c r="I15" i="10"/>
  <c r="J15" i="10" s="1"/>
  <c r="I19" i="10"/>
  <c r="J19" i="10" s="1"/>
  <c r="I9" i="10"/>
  <c r="J9" i="10" s="1"/>
  <c r="I23" i="10"/>
  <c r="J23" i="10" s="1"/>
  <c r="I20" i="10"/>
  <c r="J20" i="10" s="1"/>
  <c r="I16" i="10"/>
  <c r="J16" i="10" s="1"/>
  <c r="I21" i="10"/>
  <c r="J21" i="10" s="1"/>
  <c r="I12" i="10"/>
  <c r="J12" i="10" s="1"/>
  <c r="I13" i="10"/>
  <c r="J13" i="10" s="1"/>
  <c r="I12" i="9"/>
  <c r="J12" i="9" s="1"/>
  <c r="I15" i="9"/>
  <c r="J15" i="9" s="1"/>
  <c r="I11" i="9"/>
  <c r="J11" i="9" s="1"/>
  <c r="I21" i="9"/>
  <c r="J21" i="9" s="1"/>
  <c r="I14" i="9"/>
  <c r="J14" i="9" s="1"/>
  <c r="I17" i="9"/>
  <c r="J17" i="9" s="1"/>
  <c r="I24" i="9"/>
  <c r="J24" i="9" s="1"/>
  <c r="I20" i="9"/>
  <c r="J20" i="9" s="1"/>
  <c r="I16" i="9"/>
  <c r="J16" i="9" s="1"/>
  <c r="I18" i="9"/>
  <c r="J18" i="9" s="1"/>
  <c r="I22" i="9"/>
  <c r="J22" i="9" s="1"/>
  <c r="I23" i="9"/>
  <c r="J23" i="9" s="1"/>
  <c r="I13" i="9"/>
  <c r="J13" i="9" s="1"/>
  <c r="I19" i="9"/>
  <c r="J19" i="9" s="1"/>
  <c r="I9" i="9"/>
  <c r="J9" i="9" s="1"/>
  <c r="I10" i="9"/>
  <c r="J10" i="9" s="1"/>
  <c r="I21" i="1" l="1"/>
  <c r="J21" i="1" s="1"/>
  <c r="I10" i="1"/>
  <c r="J10" i="1" s="1"/>
  <c r="I11" i="1"/>
  <c r="J11" i="1" s="1"/>
  <c r="I22" i="1"/>
  <c r="J22" i="1" s="1"/>
  <c r="I14" i="1"/>
  <c r="J14" i="1" s="1"/>
  <c r="I9" i="1"/>
  <c r="J9" i="1" s="1"/>
  <c r="I23" i="1"/>
  <c r="J23" i="1" s="1"/>
  <c r="I15" i="1"/>
  <c r="J15" i="1" s="1"/>
  <c r="I18" i="1"/>
  <c r="J18" i="1" s="1"/>
  <c r="I16" i="1"/>
  <c r="J16" i="1" s="1"/>
  <c r="I19" i="1"/>
  <c r="J19" i="1" s="1"/>
  <c r="I24" i="1"/>
  <c r="J24" i="1" s="1"/>
  <c r="I17" i="1"/>
  <c r="J17" i="1" s="1"/>
  <c r="I20" i="1"/>
  <c r="J20" i="1" s="1"/>
  <c r="I12" i="1"/>
  <c r="J12" i="1" s="1"/>
  <c r="I13" i="1"/>
  <c r="J13" i="1" s="1"/>
</calcChain>
</file>

<file path=xl/sharedStrings.xml><?xml version="1.0" encoding="utf-8"?>
<sst xmlns="http://schemas.openxmlformats.org/spreadsheetml/2006/main" count="368" uniqueCount="67">
  <si>
    <t>Seglingsledare: Camilla Loo</t>
  </si>
  <si>
    <t xml:space="preserve">                         Datum</t>
  </si>
  <si>
    <t>Plats</t>
  </si>
  <si>
    <t>Rorsman</t>
  </si>
  <si>
    <t xml:space="preserve">Båt </t>
  </si>
  <si>
    <t>Segelnr</t>
  </si>
  <si>
    <t>SRS</t>
  </si>
  <si>
    <t>Starttid</t>
  </si>
  <si>
    <t>Måltid</t>
  </si>
  <si>
    <t>Segladtid</t>
  </si>
  <si>
    <t>Korr. tid</t>
  </si>
  <si>
    <t>Björn Karjel</t>
  </si>
  <si>
    <t>Neptunkryssare</t>
  </si>
  <si>
    <t>Christer Östman</t>
  </si>
  <si>
    <t>Mattias Hansson</t>
  </si>
  <si>
    <t>Nils Virving</t>
  </si>
  <si>
    <t>Peter Norberg</t>
  </si>
  <si>
    <t>Staffan Eklund</t>
  </si>
  <si>
    <t>Ulf Nilsson</t>
  </si>
  <si>
    <t>Jan Esping</t>
  </si>
  <si>
    <t>Banner 28HR</t>
  </si>
  <si>
    <t>Åke Medén</t>
  </si>
  <si>
    <t>Hydra</t>
  </si>
  <si>
    <t>Martin Gidlund</t>
  </si>
  <si>
    <t>Elan 310</t>
  </si>
  <si>
    <t>Morgan Evensson</t>
  </si>
  <si>
    <t>X-102</t>
  </si>
  <si>
    <t>Emil Melander</t>
  </si>
  <si>
    <t>H-Båt</t>
  </si>
  <si>
    <t>Michael Axner</t>
  </si>
  <si>
    <t>Elan 37</t>
  </si>
  <si>
    <t>Mats Lundberg</t>
  </si>
  <si>
    <t>SWE 4</t>
  </si>
  <si>
    <t>AC 5</t>
  </si>
  <si>
    <t>Leif Bodinson</t>
  </si>
  <si>
    <t>SWE 53</t>
  </si>
  <si>
    <t>Anton Svahlberg</t>
  </si>
  <si>
    <t>Race 1</t>
  </si>
  <si>
    <t>Race 2</t>
  </si>
  <si>
    <t>Race 3</t>
  </si>
  <si>
    <t>Race 4</t>
  </si>
  <si>
    <t>Race 5</t>
  </si>
  <si>
    <t>DNF</t>
  </si>
  <si>
    <t>x6</t>
  </si>
  <si>
    <t>x5</t>
  </si>
  <si>
    <t>x15</t>
  </si>
  <si>
    <t>x11</t>
  </si>
  <si>
    <t>x16</t>
  </si>
  <si>
    <t>x10</t>
  </si>
  <si>
    <t>x12</t>
  </si>
  <si>
    <t>x9</t>
  </si>
  <si>
    <t>x7</t>
  </si>
  <si>
    <t>x13</t>
  </si>
  <si>
    <t>Slutresultat</t>
  </si>
  <si>
    <t>x = Borträknad</t>
  </si>
  <si>
    <t>Slutresultat 2019-08-11</t>
  </si>
  <si>
    <t>Arne Kappinen</t>
  </si>
  <si>
    <t>Harald Modig</t>
  </si>
  <si>
    <t>Segling 1</t>
  </si>
  <si>
    <t>Segling 2</t>
  </si>
  <si>
    <t>Segling 3</t>
  </si>
  <si>
    <t>Segling 4</t>
  </si>
  <si>
    <t>Lunkentuss</t>
  </si>
  <si>
    <t>DNS</t>
  </si>
  <si>
    <t>H-båt</t>
  </si>
  <si>
    <t>Hela regattan total</t>
  </si>
  <si>
    <t>Vindhemsregattan 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</si>
</sst>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h:mm:ss;@"/>
  </numFmts>
  <fonts count="7" x14ac:knownFonts="1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0" fillId="0" borderId="4" xfId="0" applyFont="1" applyBorder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left"/>
    </xf>
    <xf numFmtId="0" fontId="2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center" wrapText="1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0" fillId="0" borderId="1" xfId="0" applyBorder="1"/>
    <xf numFmtId="1" fontId="5" fillId="0" borderId="9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6" fillId="0" borderId="0" xfId="0" applyFont="1"/>
    <xf numFmtId="1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 wrapText="1"/>
    </xf>
    <xf numFmtId="165" fontId="2" fillId="0" borderId="1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1</xdr:row>
      <xdr:rowOff>22860</xdr:rowOff>
    </xdr:from>
    <xdr:to>
      <xdr:col>2</xdr:col>
      <xdr:colOff>689610</xdr:colOff>
      <xdr:row>4</xdr:row>
      <xdr:rowOff>127338</xdr:rowOff>
    </xdr:to>
    <xdr:pic>
      <xdr:nvPicPr>
        <xdr:cNvPr id="3" name="Bildobjekt 1">
          <a:extLst>
            <a:ext uri="{FF2B5EF4-FFF2-40B4-BE49-F238E27FC236}">
              <a16:creationId xmlns:a16="http://schemas.microsoft.com/office/drawing/2014/main" id="{99068DDC-E2A1-4F2D-AE31-93D798C61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205740"/>
          <a:ext cx="1352550" cy="653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1</xdr:row>
      <xdr:rowOff>22860</xdr:rowOff>
    </xdr:from>
    <xdr:to>
      <xdr:col>2</xdr:col>
      <xdr:colOff>689610</xdr:colOff>
      <xdr:row>4</xdr:row>
      <xdr:rowOff>127338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EF2B9A6-922F-4057-9629-7FA25B7C8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205740"/>
          <a:ext cx="1352550" cy="6531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1</xdr:row>
      <xdr:rowOff>22860</xdr:rowOff>
    </xdr:from>
    <xdr:to>
      <xdr:col>2</xdr:col>
      <xdr:colOff>689610</xdr:colOff>
      <xdr:row>4</xdr:row>
      <xdr:rowOff>127338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4B8C747-7F77-4F77-AAC5-4540AFD2E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205740"/>
          <a:ext cx="1352550" cy="653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1</xdr:row>
      <xdr:rowOff>22860</xdr:rowOff>
    </xdr:from>
    <xdr:to>
      <xdr:col>2</xdr:col>
      <xdr:colOff>689610</xdr:colOff>
      <xdr:row>4</xdr:row>
      <xdr:rowOff>127338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F1C3022-EB34-4EB0-98EA-3D8660411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205740"/>
          <a:ext cx="1352550" cy="6531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1</xdr:row>
      <xdr:rowOff>22860</xdr:rowOff>
    </xdr:from>
    <xdr:to>
      <xdr:col>2</xdr:col>
      <xdr:colOff>689610</xdr:colOff>
      <xdr:row>4</xdr:row>
      <xdr:rowOff>127338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04BD8E2-BD3B-4D26-B422-4E94F21C3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205740"/>
          <a:ext cx="1352550" cy="6531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1</xdr:row>
      <xdr:rowOff>68580</xdr:rowOff>
    </xdr:from>
    <xdr:to>
      <xdr:col>2</xdr:col>
      <xdr:colOff>720090</xdr:colOff>
      <xdr:row>4</xdr:row>
      <xdr:rowOff>173058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76AFD1-3328-4561-8802-AAA4746AE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" y="251460"/>
          <a:ext cx="1352550" cy="6531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1</xdr:row>
      <xdr:rowOff>22860</xdr:rowOff>
    </xdr:from>
    <xdr:to>
      <xdr:col>2</xdr:col>
      <xdr:colOff>689610</xdr:colOff>
      <xdr:row>4</xdr:row>
      <xdr:rowOff>127338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2E6A141-4A45-4154-80BC-E929697E2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205740"/>
          <a:ext cx="1352550" cy="65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2996-3A51-4C60-A24C-3FB4D7F6B8ED}">
  <dimension ref="B2:J24"/>
  <sheetViews>
    <sheetView topLeftCell="A4" workbookViewId="0">
      <selection activeCell="D37" sqref="D37"/>
    </sheetView>
  </sheetViews>
  <sheetFormatPr defaultRowHeight="15" x14ac:dyDescent="0.25"/>
  <cols>
    <col min="3" max="3" width="16.28515625" customWidth="1"/>
    <col min="4" max="4" width="15.7109375" customWidth="1"/>
  </cols>
  <sheetData>
    <row r="2" spans="2:10" x14ac:dyDescent="0.25">
      <c r="D2" t="s">
        <v>37</v>
      </c>
    </row>
    <row r="5" spans="2:10" ht="15.75" thickBot="1" x14ac:dyDescent="0.3"/>
    <row r="6" spans="2:10" ht="32.25" thickTop="1" x14ac:dyDescent="0.5">
      <c r="B6" s="22"/>
      <c r="C6" s="1" t="s">
        <v>58</v>
      </c>
      <c r="D6" s="2"/>
      <c r="E6" s="3"/>
      <c r="F6" s="4" t="s">
        <v>0</v>
      </c>
      <c r="G6" s="4"/>
      <c r="H6" s="4"/>
      <c r="I6" s="4"/>
      <c r="J6" s="4"/>
    </row>
    <row r="7" spans="2:10" ht="15.75" thickBot="1" x14ac:dyDescent="0.3">
      <c r="B7" s="5"/>
      <c r="C7" s="6" t="s">
        <v>1</v>
      </c>
      <c r="D7" s="7">
        <v>43687</v>
      </c>
      <c r="E7" s="8"/>
      <c r="F7" s="4"/>
      <c r="G7" s="4"/>
      <c r="H7" s="4"/>
      <c r="I7" s="4"/>
      <c r="J7" s="4"/>
    </row>
    <row r="8" spans="2:10" ht="15.75" thickBot="1" x14ac:dyDescent="0.3">
      <c r="B8" s="9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</row>
    <row r="9" spans="2:10" ht="15.6" customHeight="1" x14ac:dyDescent="0.25">
      <c r="B9" s="12">
        <v>1</v>
      </c>
      <c r="C9" s="13" t="s">
        <v>19</v>
      </c>
      <c r="D9" s="13" t="s">
        <v>20</v>
      </c>
      <c r="E9" s="26" t="s">
        <v>35</v>
      </c>
      <c r="F9" s="14">
        <v>0.96499999999999997</v>
      </c>
      <c r="G9" s="15">
        <v>0.42430555555555555</v>
      </c>
      <c r="H9" s="15">
        <v>0.45624999999999999</v>
      </c>
      <c r="I9" s="16">
        <f t="shared" ref="I9:I24" si="0">H9-G9</f>
        <v>3.1944444444444442E-2</v>
      </c>
      <c r="J9" s="17">
        <f t="shared" ref="J9:J24" si="1">F9*I9</f>
        <v>3.0826388888888886E-2</v>
      </c>
    </row>
    <row r="10" spans="2:10" ht="15.6" customHeight="1" x14ac:dyDescent="0.25">
      <c r="B10" s="12">
        <v>2</v>
      </c>
      <c r="C10" s="13" t="s">
        <v>31</v>
      </c>
      <c r="D10" s="13" t="s">
        <v>33</v>
      </c>
      <c r="E10" s="26" t="s">
        <v>32</v>
      </c>
      <c r="F10" s="14">
        <v>0.81399999999999995</v>
      </c>
      <c r="G10" s="15">
        <v>0.42430555555555555</v>
      </c>
      <c r="H10" s="15">
        <v>0.46244212962962966</v>
      </c>
      <c r="I10" s="16">
        <f t="shared" si="0"/>
        <v>3.8136574074074114E-2</v>
      </c>
      <c r="J10" s="17">
        <f t="shared" si="1"/>
        <v>3.1043171296296326E-2</v>
      </c>
    </row>
    <row r="11" spans="2:10" ht="15.6" customHeight="1" x14ac:dyDescent="0.25">
      <c r="B11" s="12">
        <v>3</v>
      </c>
      <c r="C11" s="13" t="s">
        <v>25</v>
      </c>
      <c r="D11" s="13" t="s">
        <v>26</v>
      </c>
      <c r="E11" s="26">
        <v>9657</v>
      </c>
      <c r="F11" s="14">
        <v>0.98</v>
      </c>
      <c r="G11" s="15">
        <v>0.42430555555555555</v>
      </c>
      <c r="H11" s="15">
        <v>0.45604166666666668</v>
      </c>
      <c r="I11" s="16">
        <f t="shared" si="0"/>
        <v>3.1736111111111132E-2</v>
      </c>
      <c r="J11" s="17">
        <f t="shared" si="1"/>
        <v>3.1101388888888908E-2</v>
      </c>
    </row>
    <row r="12" spans="2:10" ht="15.6" customHeight="1" x14ac:dyDescent="0.25">
      <c r="B12" s="12">
        <v>4</v>
      </c>
      <c r="C12" s="13" t="s">
        <v>34</v>
      </c>
      <c r="D12" s="13" t="s">
        <v>12</v>
      </c>
      <c r="E12" s="26">
        <v>227</v>
      </c>
      <c r="F12" s="14">
        <v>0.86</v>
      </c>
      <c r="G12" s="15">
        <v>0.4201388888888889</v>
      </c>
      <c r="H12" s="15">
        <v>0.45828703703703705</v>
      </c>
      <c r="I12" s="16">
        <f t="shared" si="0"/>
        <v>3.8148148148148153E-2</v>
      </c>
      <c r="J12" s="17">
        <f t="shared" si="1"/>
        <v>3.280740740740741E-2</v>
      </c>
    </row>
    <row r="13" spans="2:10" ht="15.6" customHeight="1" x14ac:dyDescent="0.25">
      <c r="B13" s="12">
        <v>5</v>
      </c>
      <c r="C13" s="13" t="s">
        <v>11</v>
      </c>
      <c r="D13" s="13" t="s">
        <v>12</v>
      </c>
      <c r="E13" s="26">
        <v>222</v>
      </c>
      <c r="F13" s="14">
        <v>0.86</v>
      </c>
      <c r="G13" s="15">
        <v>0.4201388888888889</v>
      </c>
      <c r="H13" s="15">
        <v>0.45885416666666662</v>
      </c>
      <c r="I13" s="16">
        <f t="shared" si="0"/>
        <v>3.8715277777777724E-2</v>
      </c>
      <c r="J13" s="17">
        <f t="shared" si="1"/>
        <v>3.3295138888888839E-2</v>
      </c>
    </row>
    <row r="14" spans="2:10" ht="15.6" customHeight="1" x14ac:dyDescent="0.25">
      <c r="B14" s="12">
        <v>6</v>
      </c>
      <c r="C14" s="13" t="s">
        <v>21</v>
      </c>
      <c r="D14" s="13" t="s">
        <v>22</v>
      </c>
      <c r="E14" s="26">
        <v>102</v>
      </c>
      <c r="F14" s="14">
        <v>0.77100000000000002</v>
      </c>
      <c r="G14" s="15">
        <v>0.42430555555555555</v>
      </c>
      <c r="H14" s="15">
        <v>0.46761574074074069</v>
      </c>
      <c r="I14" s="16">
        <f t="shared" si="0"/>
        <v>4.3310185185185146E-2</v>
      </c>
      <c r="J14" s="17">
        <f t="shared" si="1"/>
        <v>3.3392152777777746E-2</v>
      </c>
    </row>
    <row r="15" spans="2:10" ht="15.6" customHeight="1" x14ac:dyDescent="0.25">
      <c r="B15" s="12">
        <v>7</v>
      </c>
      <c r="C15" s="13" t="s">
        <v>17</v>
      </c>
      <c r="D15" s="13" t="s">
        <v>12</v>
      </c>
      <c r="E15" s="26">
        <v>247</v>
      </c>
      <c r="F15" s="14">
        <v>0.86</v>
      </c>
      <c r="G15" s="15">
        <v>0.4201388888888889</v>
      </c>
      <c r="H15" s="15">
        <v>0.45962962962962961</v>
      </c>
      <c r="I15" s="16">
        <f t="shared" si="0"/>
        <v>3.9490740740740715E-2</v>
      </c>
      <c r="J15" s="17">
        <f t="shared" si="1"/>
        <v>3.3962037037037013E-2</v>
      </c>
    </row>
    <row r="16" spans="2:10" ht="15.6" customHeight="1" x14ac:dyDescent="0.25">
      <c r="B16" s="12">
        <v>8</v>
      </c>
      <c r="C16" s="13" t="s">
        <v>15</v>
      </c>
      <c r="D16" s="13" t="s">
        <v>12</v>
      </c>
      <c r="E16" s="26">
        <v>265</v>
      </c>
      <c r="F16" s="14">
        <v>0.86</v>
      </c>
      <c r="G16" s="15">
        <v>0.4201388888888889</v>
      </c>
      <c r="H16" s="15">
        <v>0.45967592592592593</v>
      </c>
      <c r="I16" s="16">
        <f t="shared" si="0"/>
        <v>3.9537037037037037E-2</v>
      </c>
      <c r="J16" s="17">
        <f t="shared" si="1"/>
        <v>3.4001851851851853E-2</v>
      </c>
    </row>
    <row r="17" spans="2:10" ht="15.6" customHeight="1" x14ac:dyDescent="0.25">
      <c r="B17" s="12">
        <v>9</v>
      </c>
      <c r="C17" s="13" t="s">
        <v>56</v>
      </c>
      <c r="D17" s="13" t="s">
        <v>12</v>
      </c>
      <c r="E17" s="26">
        <v>237</v>
      </c>
      <c r="F17" s="14">
        <v>0.86</v>
      </c>
      <c r="G17" s="15">
        <v>0.4201388888888889</v>
      </c>
      <c r="H17" s="15">
        <v>0.46006944444444442</v>
      </c>
      <c r="I17" s="16">
        <f t="shared" si="0"/>
        <v>3.9930555555555525E-2</v>
      </c>
      <c r="J17" s="17">
        <f t="shared" si="1"/>
        <v>3.4340277777777747E-2</v>
      </c>
    </row>
    <row r="18" spans="2:10" ht="15.6" customHeight="1" x14ac:dyDescent="0.25">
      <c r="B18" s="12">
        <v>10</v>
      </c>
      <c r="C18" s="13" t="s">
        <v>16</v>
      </c>
      <c r="D18" s="13" t="s">
        <v>12</v>
      </c>
      <c r="E18" s="26">
        <v>226</v>
      </c>
      <c r="F18" s="14">
        <v>0.86</v>
      </c>
      <c r="G18" s="15">
        <v>0.4201388888888889</v>
      </c>
      <c r="H18" s="15">
        <v>0.46027777777777779</v>
      </c>
      <c r="I18" s="16">
        <f t="shared" si="0"/>
        <v>4.0138888888888891E-2</v>
      </c>
      <c r="J18" s="17">
        <f t="shared" si="1"/>
        <v>3.4519444444444443E-2</v>
      </c>
    </row>
    <row r="19" spans="2:10" ht="15.6" customHeight="1" x14ac:dyDescent="0.25">
      <c r="B19" s="12">
        <v>11</v>
      </c>
      <c r="C19" s="13" t="s">
        <v>14</v>
      </c>
      <c r="D19" s="13" t="s">
        <v>12</v>
      </c>
      <c r="E19" s="26">
        <v>242</v>
      </c>
      <c r="F19" s="14">
        <v>0.86</v>
      </c>
      <c r="G19" s="15">
        <v>0.4201388888888889</v>
      </c>
      <c r="H19" s="15">
        <v>0.4607060185185185</v>
      </c>
      <c r="I19" s="16">
        <f t="shared" si="0"/>
        <v>4.0567129629629606E-2</v>
      </c>
      <c r="J19" s="17">
        <f t="shared" si="1"/>
        <v>3.4887731481481457E-2</v>
      </c>
    </row>
    <row r="20" spans="2:10" ht="15.6" customHeight="1" x14ac:dyDescent="0.25">
      <c r="B20" s="12">
        <v>12</v>
      </c>
      <c r="C20" s="13" t="s">
        <v>57</v>
      </c>
      <c r="D20" s="13" t="s">
        <v>12</v>
      </c>
      <c r="E20" s="26">
        <v>246</v>
      </c>
      <c r="F20" s="14">
        <v>0.86</v>
      </c>
      <c r="G20" s="15">
        <v>0.4201388888888889</v>
      </c>
      <c r="H20" s="15">
        <v>0.46134259259259264</v>
      </c>
      <c r="I20" s="16">
        <f t="shared" si="0"/>
        <v>4.1203703703703742E-2</v>
      </c>
      <c r="J20" s="17">
        <f t="shared" si="1"/>
        <v>3.5435185185185215E-2</v>
      </c>
    </row>
    <row r="21" spans="2:10" ht="15.6" customHeight="1" x14ac:dyDescent="0.25">
      <c r="B21" s="12">
        <v>13</v>
      </c>
      <c r="C21" s="13" t="s">
        <v>36</v>
      </c>
      <c r="D21" s="13">
        <v>606</v>
      </c>
      <c r="E21" s="26">
        <v>614</v>
      </c>
      <c r="F21" s="14">
        <v>0.82399999999999995</v>
      </c>
      <c r="G21" s="15">
        <v>0.42430555555555555</v>
      </c>
      <c r="H21" s="15">
        <v>0.46754629629629635</v>
      </c>
      <c r="I21" s="16">
        <f t="shared" si="0"/>
        <v>4.3240740740740802E-2</v>
      </c>
      <c r="J21" s="17">
        <f t="shared" si="1"/>
        <v>3.5630370370370416E-2</v>
      </c>
    </row>
    <row r="22" spans="2:10" ht="15.6" customHeight="1" x14ac:dyDescent="0.25">
      <c r="B22" s="12">
        <v>14</v>
      </c>
      <c r="C22" s="13" t="s">
        <v>23</v>
      </c>
      <c r="D22" s="13" t="s">
        <v>24</v>
      </c>
      <c r="E22" s="26">
        <v>40</v>
      </c>
      <c r="F22" s="14">
        <v>0.95199999999999996</v>
      </c>
      <c r="G22" s="15">
        <v>0.42430555555555555</v>
      </c>
      <c r="H22" s="15">
        <v>0.46261574074074074</v>
      </c>
      <c r="I22" s="16">
        <f t="shared" si="0"/>
        <v>3.8310185185185197E-2</v>
      </c>
      <c r="J22" s="17">
        <f t="shared" si="1"/>
        <v>3.6471296296296307E-2</v>
      </c>
    </row>
    <row r="23" spans="2:10" ht="15.6" customHeight="1" x14ac:dyDescent="0.25">
      <c r="B23" s="12">
        <v>15</v>
      </c>
      <c r="C23" s="13" t="s">
        <v>18</v>
      </c>
      <c r="D23" s="13" t="s">
        <v>12</v>
      </c>
      <c r="E23" s="26">
        <v>218</v>
      </c>
      <c r="F23" s="14">
        <v>0.86</v>
      </c>
      <c r="G23" s="15">
        <v>0.4201388888888889</v>
      </c>
      <c r="H23" s="15">
        <v>0.46307870370370369</v>
      </c>
      <c r="I23" s="16">
        <f t="shared" si="0"/>
        <v>4.2939814814814792E-2</v>
      </c>
      <c r="J23" s="17">
        <f t="shared" si="1"/>
        <v>3.692824074074072E-2</v>
      </c>
    </row>
    <row r="24" spans="2:10" ht="15.6" customHeight="1" x14ac:dyDescent="0.25">
      <c r="B24" s="32">
        <v>16</v>
      </c>
      <c r="C24" s="13" t="s">
        <v>13</v>
      </c>
      <c r="D24" s="13" t="s">
        <v>12</v>
      </c>
      <c r="E24" s="26">
        <v>249</v>
      </c>
      <c r="F24" s="14">
        <v>0.86</v>
      </c>
      <c r="G24" s="15">
        <v>0.4201388888888889</v>
      </c>
      <c r="H24" s="15">
        <v>0.46391203703703704</v>
      </c>
      <c r="I24" s="16">
        <f t="shared" si="0"/>
        <v>4.3773148148148144E-2</v>
      </c>
      <c r="J24" s="17">
        <f t="shared" si="1"/>
        <v>3.7644907407407405E-2</v>
      </c>
    </row>
  </sheetData>
  <sortState xmlns:xlrd2="http://schemas.microsoft.com/office/spreadsheetml/2017/richdata2" ref="C9:J24">
    <sortCondition ref="J9:J24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D6FF-3D61-4945-B00B-4C93734B0486}">
  <dimension ref="B2:J24"/>
  <sheetViews>
    <sheetView topLeftCell="A4" workbookViewId="0">
      <selection activeCell="C6" sqref="C6"/>
    </sheetView>
  </sheetViews>
  <sheetFormatPr defaultRowHeight="15" x14ac:dyDescent="0.25"/>
  <cols>
    <col min="3" max="3" width="16.28515625" customWidth="1"/>
    <col min="4" max="4" width="15.7109375" customWidth="1"/>
  </cols>
  <sheetData>
    <row r="2" spans="2:10" x14ac:dyDescent="0.25">
      <c r="D2" t="s">
        <v>38</v>
      </c>
    </row>
    <row r="5" spans="2:10" ht="15.75" thickBot="1" x14ac:dyDescent="0.3"/>
    <row r="6" spans="2:10" ht="32.25" thickTop="1" x14ac:dyDescent="0.5">
      <c r="B6" s="22"/>
      <c r="C6" s="1" t="s">
        <v>59</v>
      </c>
      <c r="D6" s="2"/>
      <c r="E6" s="3"/>
      <c r="F6" s="4" t="s">
        <v>0</v>
      </c>
      <c r="G6" s="4"/>
      <c r="H6" s="4"/>
      <c r="I6" s="4"/>
      <c r="J6" s="4"/>
    </row>
    <row r="7" spans="2:10" ht="15.75" thickBot="1" x14ac:dyDescent="0.3">
      <c r="B7" s="5"/>
      <c r="C7" s="6" t="s">
        <v>1</v>
      </c>
      <c r="D7" s="7">
        <v>43687</v>
      </c>
      <c r="E7" s="8"/>
      <c r="F7" s="4"/>
      <c r="G7" s="4"/>
      <c r="H7" s="4"/>
      <c r="I7" s="4"/>
      <c r="J7" s="4"/>
    </row>
    <row r="8" spans="2:10" ht="15.75" thickBot="1" x14ac:dyDescent="0.3">
      <c r="B8" s="9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</row>
    <row r="9" spans="2:10" ht="15.6" customHeight="1" x14ac:dyDescent="0.25">
      <c r="B9" s="12">
        <v>1</v>
      </c>
      <c r="C9" s="13" t="s">
        <v>31</v>
      </c>
      <c r="D9" s="13" t="s">
        <v>33</v>
      </c>
      <c r="E9" s="26" t="s">
        <v>32</v>
      </c>
      <c r="F9" s="14">
        <v>0.81399999999999995</v>
      </c>
      <c r="G9" s="15">
        <v>0.47847222222222219</v>
      </c>
      <c r="H9" s="15">
        <v>0.50935185185185183</v>
      </c>
      <c r="I9" s="16">
        <f t="shared" ref="I9:I23" si="0">H9-G9</f>
        <v>3.0879629629629646E-2</v>
      </c>
      <c r="J9" s="17">
        <f t="shared" ref="J9:J23" si="1">F9*I9</f>
        <v>2.513601851851853E-2</v>
      </c>
    </row>
    <row r="10" spans="2:10" ht="15.6" customHeight="1" x14ac:dyDescent="0.25">
      <c r="B10" s="12">
        <v>2</v>
      </c>
      <c r="C10" s="13" t="s">
        <v>21</v>
      </c>
      <c r="D10" s="13" t="s">
        <v>22</v>
      </c>
      <c r="E10" s="26">
        <v>102</v>
      </c>
      <c r="F10" s="14">
        <v>0.77100000000000002</v>
      </c>
      <c r="G10" s="15">
        <v>0.47847222222222219</v>
      </c>
      <c r="H10" s="15">
        <v>0.51232638888888882</v>
      </c>
      <c r="I10" s="16">
        <f t="shared" si="0"/>
        <v>3.385416666666663E-2</v>
      </c>
      <c r="J10" s="17">
        <f t="shared" si="1"/>
        <v>2.6101562499999974E-2</v>
      </c>
    </row>
    <row r="11" spans="2:10" ht="15.6" customHeight="1" x14ac:dyDescent="0.25">
      <c r="B11" s="12">
        <v>3</v>
      </c>
      <c r="C11" s="13" t="s">
        <v>25</v>
      </c>
      <c r="D11" s="13" t="s">
        <v>26</v>
      </c>
      <c r="E11" s="26">
        <v>9657</v>
      </c>
      <c r="F11" s="14">
        <v>0.98</v>
      </c>
      <c r="G11" s="15">
        <v>0.47847222222222219</v>
      </c>
      <c r="H11" s="15">
        <v>0.50515046296296295</v>
      </c>
      <c r="I11" s="16">
        <f t="shared" si="0"/>
        <v>2.6678240740740766E-2</v>
      </c>
      <c r="J11" s="17">
        <f t="shared" si="1"/>
        <v>2.614467592592595E-2</v>
      </c>
    </row>
    <row r="12" spans="2:10" ht="15.6" customHeight="1" x14ac:dyDescent="0.25">
      <c r="B12" s="12">
        <v>4</v>
      </c>
      <c r="C12" s="13" t="s">
        <v>19</v>
      </c>
      <c r="D12" s="13" t="s">
        <v>20</v>
      </c>
      <c r="E12" s="26" t="s">
        <v>35</v>
      </c>
      <c r="F12" s="14">
        <v>0.96499999999999997</v>
      </c>
      <c r="G12" s="15">
        <v>0.47847222222222219</v>
      </c>
      <c r="H12" s="15">
        <v>0.50607638888888895</v>
      </c>
      <c r="I12" s="16">
        <f t="shared" si="0"/>
        <v>2.7604166666666763E-2</v>
      </c>
      <c r="J12" s="17">
        <f t="shared" si="1"/>
        <v>2.6638020833333425E-2</v>
      </c>
    </row>
    <row r="13" spans="2:10" ht="15.6" customHeight="1" x14ac:dyDescent="0.25">
      <c r="B13" s="12">
        <v>5</v>
      </c>
      <c r="C13" s="13" t="s">
        <v>34</v>
      </c>
      <c r="D13" s="13" t="s">
        <v>12</v>
      </c>
      <c r="E13" s="26">
        <v>227</v>
      </c>
      <c r="F13" s="14">
        <v>0.86</v>
      </c>
      <c r="G13" s="15">
        <v>0.47430555555555554</v>
      </c>
      <c r="H13" s="15">
        <v>0.50543981481481481</v>
      </c>
      <c r="I13" s="16">
        <f t="shared" si="0"/>
        <v>3.1134259259259278E-2</v>
      </c>
      <c r="J13" s="17">
        <f t="shared" si="1"/>
        <v>2.677546296296298E-2</v>
      </c>
    </row>
    <row r="14" spans="2:10" ht="15.6" customHeight="1" x14ac:dyDescent="0.25">
      <c r="B14" s="12">
        <v>6</v>
      </c>
      <c r="C14" s="13" t="s">
        <v>11</v>
      </c>
      <c r="D14" s="13" t="s">
        <v>12</v>
      </c>
      <c r="E14" s="26">
        <v>222</v>
      </c>
      <c r="F14" s="14">
        <v>0.86</v>
      </c>
      <c r="G14" s="15">
        <v>0.47430555555555554</v>
      </c>
      <c r="H14" s="15">
        <v>0.50574074074074071</v>
      </c>
      <c r="I14" s="16">
        <f t="shared" si="0"/>
        <v>3.1435185185185177E-2</v>
      </c>
      <c r="J14" s="17">
        <f t="shared" si="1"/>
        <v>2.7034259259259251E-2</v>
      </c>
    </row>
    <row r="15" spans="2:10" ht="15.6" customHeight="1" x14ac:dyDescent="0.25">
      <c r="B15" s="12">
        <v>7</v>
      </c>
      <c r="C15" s="13" t="s">
        <v>36</v>
      </c>
      <c r="D15" s="13">
        <v>606</v>
      </c>
      <c r="E15" s="26">
        <v>614</v>
      </c>
      <c r="F15" s="14">
        <v>0.82399999999999995</v>
      </c>
      <c r="G15" s="15">
        <v>0.47847222222222219</v>
      </c>
      <c r="H15" s="15">
        <v>0.5113078703703704</v>
      </c>
      <c r="I15" s="16">
        <f t="shared" si="0"/>
        <v>3.2835648148148211E-2</v>
      </c>
      <c r="J15" s="17">
        <f t="shared" si="1"/>
        <v>2.7056574074074125E-2</v>
      </c>
    </row>
    <row r="16" spans="2:10" ht="15.6" customHeight="1" x14ac:dyDescent="0.25">
      <c r="B16" s="12">
        <v>8</v>
      </c>
      <c r="C16" s="13" t="s">
        <v>15</v>
      </c>
      <c r="D16" s="13" t="s">
        <v>12</v>
      </c>
      <c r="E16" s="26">
        <v>265</v>
      </c>
      <c r="F16" s="14">
        <v>0.86</v>
      </c>
      <c r="G16" s="15">
        <v>0.47430555555555554</v>
      </c>
      <c r="H16" s="15">
        <v>0.50608796296296299</v>
      </c>
      <c r="I16" s="16">
        <f t="shared" si="0"/>
        <v>3.1782407407407454E-2</v>
      </c>
      <c r="J16" s="17">
        <f t="shared" si="1"/>
        <v>2.733287037037041E-2</v>
      </c>
    </row>
    <row r="17" spans="2:10" ht="15.6" customHeight="1" x14ac:dyDescent="0.25">
      <c r="B17" s="12">
        <v>9</v>
      </c>
      <c r="C17" s="13" t="s">
        <v>17</v>
      </c>
      <c r="D17" s="13" t="s">
        <v>12</v>
      </c>
      <c r="E17" s="26">
        <v>247</v>
      </c>
      <c r="F17" s="14">
        <v>0.86</v>
      </c>
      <c r="G17" s="15">
        <v>0.47430555555555554</v>
      </c>
      <c r="H17" s="15">
        <v>0.50694444444444442</v>
      </c>
      <c r="I17" s="16">
        <f t="shared" si="0"/>
        <v>3.2638888888888884E-2</v>
      </c>
      <c r="J17" s="17">
        <f t="shared" si="1"/>
        <v>2.8069444444444439E-2</v>
      </c>
    </row>
    <row r="18" spans="2:10" ht="15.6" customHeight="1" x14ac:dyDescent="0.25">
      <c r="B18" s="12">
        <v>10</v>
      </c>
      <c r="C18" s="13" t="s">
        <v>16</v>
      </c>
      <c r="D18" s="13" t="s">
        <v>12</v>
      </c>
      <c r="E18" s="26">
        <v>226</v>
      </c>
      <c r="F18" s="14">
        <v>0.86</v>
      </c>
      <c r="G18" s="15">
        <v>0.47430555555555554</v>
      </c>
      <c r="H18" s="15">
        <v>0.50717592592592597</v>
      </c>
      <c r="I18" s="16">
        <f t="shared" si="0"/>
        <v>3.2870370370370439E-2</v>
      </c>
      <c r="J18" s="17">
        <f t="shared" si="1"/>
        <v>2.8268518518518578E-2</v>
      </c>
    </row>
    <row r="19" spans="2:10" ht="15.6" customHeight="1" x14ac:dyDescent="0.25">
      <c r="B19" s="12">
        <v>11</v>
      </c>
      <c r="C19" s="13" t="s">
        <v>56</v>
      </c>
      <c r="D19" s="13" t="s">
        <v>12</v>
      </c>
      <c r="E19" s="26">
        <v>237</v>
      </c>
      <c r="F19" s="14">
        <v>0.86</v>
      </c>
      <c r="G19" s="15">
        <v>0.47430555555555554</v>
      </c>
      <c r="H19" s="15">
        <v>0.50744212962962965</v>
      </c>
      <c r="I19" s="16">
        <f t="shared" si="0"/>
        <v>3.313657407407411E-2</v>
      </c>
      <c r="J19" s="17">
        <f t="shared" si="1"/>
        <v>2.8497453703703733E-2</v>
      </c>
    </row>
    <row r="20" spans="2:10" ht="15.6" customHeight="1" x14ac:dyDescent="0.25">
      <c r="B20" s="12">
        <v>12</v>
      </c>
      <c r="C20" s="13" t="s">
        <v>14</v>
      </c>
      <c r="D20" s="13" t="s">
        <v>12</v>
      </c>
      <c r="E20" s="26">
        <v>242</v>
      </c>
      <c r="F20" s="14">
        <v>0.86</v>
      </c>
      <c r="G20" s="15">
        <v>0.47430555555555554</v>
      </c>
      <c r="H20" s="15">
        <v>0.50766203703703705</v>
      </c>
      <c r="I20" s="16">
        <f t="shared" si="0"/>
        <v>3.3356481481481515E-2</v>
      </c>
      <c r="J20" s="17">
        <f t="shared" si="1"/>
        <v>2.8686574074074104E-2</v>
      </c>
    </row>
    <row r="21" spans="2:10" ht="15.6" customHeight="1" x14ac:dyDescent="0.25">
      <c r="B21" s="12">
        <v>13</v>
      </c>
      <c r="C21" s="13" t="s">
        <v>18</v>
      </c>
      <c r="D21" s="13" t="s">
        <v>12</v>
      </c>
      <c r="E21" s="26">
        <v>218</v>
      </c>
      <c r="F21" s="14">
        <v>0.86</v>
      </c>
      <c r="G21" s="15">
        <v>0.47430555555555554</v>
      </c>
      <c r="H21" s="15">
        <v>0.50856481481481486</v>
      </c>
      <c r="I21" s="16">
        <f t="shared" si="0"/>
        <v>3.4259259259259323E-2</v>
      </c>
      <c r="J21" s="17">
        <f t="shared" si="1"/>
        <v>2.9462962962963017E-2</v>
      </c>
    </row>
    <row r="22" spans="2:10" ht="15.6" customHeight="1" x14ac:dyDescent="0.25">
      <c r="B22" s="12">
        <v>14</v>
      </c>
      <c r="C22" s="13" t="s">
        <v>13</v>
      </c>
      <c r="D22" s="13" t="s">
        <v>12</v>
      </c>
      <c r="E22" s="26">
        <v>249</v>
      </c>
      <c r="F22" s="14">
        <v>0.86</v>
      </c>
      <c r="G22" s="15">
        <v>0.47430555555555554</v>
      </c>
      <c r="H22" s="15">
        <v>0.50891203703703702</v>
      </c>
      <c r="I22" s="16">
        <f t="shared" si="0"/>
        <v>3.4606481481481488E-2</v>
      </c>
      <c r="J22" s="17">
        <f t="shared" si="1"/>
        <v>2.9761574074074079E-2</v>
      </c>
    </row>
    <row r="23" spans="2:10" ht="15.6" customHeight="1" x14ac:dyDescent="0.25">
      <c r="B23" s="12">
        <v>15</v>
      </c>
      <c r="C23" s="13" t="s">
        <v>57</v>
      </c>
      <c r="D23" s="13" t="s">
        <v>12</v>
      </c>
      <c r="E23" s="26">
        <v>246</v>
      </c>
      <c r="F23" s="14">
        <v>0.86</v>
      </c>
      <c r="G23" s="15">
        <v>0.47430555555555554</v>
      </c>
      <c r="H23" s="15">
        <v>0.50943287037037044</v>
      </c>
      <c r="I23" s="16">
        <f t="shared" si="0"/>
        <v>3.5127314814814903E-2</v>
      </c>
      <c r="J23" s="17">
        <f t="shared" si="1"/>
        <v>3.0209490740740814E-2</v>
      </c>
    </row>
    <row r="24" spans="2:10" ht="15.6" customHeight="1" x14ac:dyDescent="0.25">
      <c r="B24" s="32">
        <v>16</v>
      </c>
      <c r="C24" s="31" t="s">
        <v>23</v>
      </c>
      <c r="D24" s="13" t="s">
        <v>24</v>
      </c>
      <c r="E24" s="26">
        <v>40</v>
      </c>
      <c r="F24" s="14">
        <v>0.95199999999999996</v>
      </c>
      <c r="G24" s="15">
        <v>0.47847222222222219</v>
      </c>
      <c r="H24" s="15" t="s">
        <v>42</v>
      </c>
      <c r="I24" s="16"/>
      <c r="J24" s="17"/>
    </row>
  </sheetData>
  <sortState xmlns:xlrd2="http://schemas.microsoft.com/office/spreadsheetml/2017/richdata2" ref="C9:J24">
    <sortCondition ref="J9:J24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71DC-B33D-4251-AD80-6BBB80EF4558}">
  <dimension ref="B2:J24"/>
  <sheetViews>
    <sheetView topLeftCell="A4" workbookViewId="0">
      <selection activeCell="C7" sqref="C7"/>
    </sheetView>
  </sheetViews>
  <sheetFormatPr defaultRowHeight="15" x14ac:dyDescent="0.25"/>
  <cols>
    <col min="3" max="3" width="16.28515625" customWidth="1"/>
    <col min="4" max="4" width="15.7109375" customWidth="1"/>
  </cols>
  <sheetData>
    <row r="2" spans="2:10" x14ac:dyDescent="0.25">
      <c r="D2" t="s">
        <v>39</v>
      </c>
    </row>
    <row r="5" spans="2:10" ht="15.75" thickBot="1" x14ac:dyDescent="0.3"/>
    <row r="6" spans="2:10" ht="32.25" thickTop="1" x14ac:dyDescent="0.5">
      <c r="B6" s="22"/>
      <c r="C6" s="1" t="s">
        <v>60</v>
      </c>
      <c r="D6" s="2"/>
      <c r="E6" s="3"/>
      <c r="F6" s="4" t="s">
        <v>0</v>
      </c>
      <c r="G6" s="4"/>
      <c r="H6" s="4"/>
      <c r="I6" s="4"/>
      <c r="J6" s="4"/>
    </row>
    <row r="7" spans="2:10" ht="15.75" thickBot="1" x14ac:dyDescent="0.3">
      <c r="B7" s="5"/>
      <c r="C7" s="6" t="s">
        <v>1</v>
      </c>
      <c r="D7" s="7">
        <v>43687</v>
      </c>
      <c r="E7" s="8"/>
      <c r="F7" s="4"/>
      <c r="G7" s="4"/>
      <c r="H7" s="4"/>
      <c r="I7" s="4"/>
      <c r="J7" s="4"/>
    </row>
    <row r="8" spans="2:10" ht="15.75" thickBot="1" x14ac:dyDescent="0.3">
      <c r="B8" s="9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</row>
    <row r="9" spans="2:10" ht="15.6" customHeight="1" x14ac:dyDescent="0.25">
      <c r="B9" s="12">
        <v>1</v>
      </c>
      <c r="C9" s="13" t="s">
        <v>15</v>
      </c>
      <c r="D9" s="13" t="s">
        <v>12</v>
      </c>
      <c r="E9" s="26">
        <v>265</v>
      </c>
      <c r="F9" s="14">
        <v>0.86</v>
      </c>
      <c r="G9" s="15">
        <v>0.52083333333333337</v>
      </c>
      <c r="H9" s="15">
        <v>0.54861111111111105</v>
      </c>
      <c r="I9" s="16">
        <f t="shared" ref="I9:I24" si="0">H9-G9</f>
        <v>2.7777777777777679E-2</v>
      </c>
      <c r="J9" s="17">
        <f t="shared" ref="J9:J24" si="1">F9*I9</f>
        <v>2.3888888888888803E-2</v>
      </c>
    </row>
    <row r="10" spans="2:10" ht="15.6" customHeight="1" x14ac:dyDescent="0.25">
      <c r="B10" s="12">
        <v>2</v>
      </c>
      <c r="C10" s="13" t="s">
        <v>31</v>
      </c>
      <c r="D10" s="13" t="s">
        <v>33</v>
      </c>
      <c r="E10" s="26" t="s">
        <v>32</v>
      </c>
      <c r="F10" s="14">
        <v>0.81399999999999995</v>
      </c>
      <c r="G10" s="15">
        <v>0.52500000000000002</v>
      </c>
      <c r="H10" s="15">
        <v>0.55451388888888886</v>
      </c>
      <c r="I10" s="16">
        <f t="shared" si="0"/>
        <v>2.951388888888884E-2</v>
      </c>
      <c r="J10" s="17">
        <f t="shared" si="1"/>
        <v>2.4024305555555514E-2</v>
      </c>
    </row>
    <row r="11" spans="2:10" ht="15.6" customHeight="1" x14ac:dyDescent="0.25">
      <c r="B11" s="12">
        <v>3</v>
      </c>
      <c r="C11" s="13" t="s">
        <v>21</v>
      </c>
      <c r="D11" s="13" t="s">
        <v>22</v>
      </c>
      <c r="E11" s="26">
        <v>102</v>
      </c>
      <c r="F11" s="14">
        <v>0.77100000000000002</v>
      </c>
      <c r="G11" s="15">
        <v>0.52500000000000002</v>
      </c>
      <c r="H11" s="15">
        <v>0.55625000000000002</v>
      </c>
      <c r="I11" s="16">
        <f t="shared" si="0"/>
        <v>3.125E-2</v>
      </c>
      <c r="J11" s="17">
        <f t="shared" si="1"/>
        <v>2.4093750000000001E-2</v>
      </c>
    </row>
    <row r="12" spans="2:10" ht="15.6" customHeight="1" x14ac:dyDescent="0.25">
      <c r="B12" s="12">
        <v>4</v>
      </c>
      <c r="C12" s="13" t="s">
        <v>34</v>
      </c>
      <c r="D12" s="13" t="s">
        <v>12</v>
      </c>
      <c r="E12" s="26">
        <v>227</v>
      </c>
      <c r="F12" s="14">
        <v>0.86</v>
      </c>
      <c r="G12" s="15">
        <v>0.52083333333333337</v>
      </c>
      <c r="H12" s="15">
        <v>0.54887731481481483</v>
      </c>
      <c r="I12" s="16">
        <f t="shared" si="0"/>
        <v>2.8043981481481461E-2</v>
      </c>
      <c r="J12" s="17">
        <f t="shared" si="1"/>
        <v>2.4117824074074055E-2</v>
      </c>
    </row>
    <row r="13" spans="2:10" ht="15.6" customHeight="1" x14ac:dyDescent="0.25">
      <c r="B13" s="12">
        <v>5</v>
      </c>
      <c r="C13" s="13" t="s">
        <v>11</v>
      </c>
      <c r="D13" s="13" t="s">
        <v>12</v>
      </c>
      <c r="E13" s="26">
        <v>222</v>
      </c>
      <c r="F13" s="14">
        <v>0.86</v>
      </c>
      <c r="G13" s="15">
        <v>0.52083333333333337</v>
      </c>
      <c r="H13" s="15">
        <v>0.5491435185185185</v>
      </c>
      <c r="I13" s="16">
        <f t="shared" si="0"/>
        <v>2.8310185185185133E-2</v>
      </c>
      <c r="J13" s="17">
        <f t="shared" si="1"/>
        <v>2.4346759259259214E-2</v>
      </c>
    </row>
    <row r="14" spans="2:10" ht="15.6" customHeight="1" x14ac:dyDescent="0.25">
      <c r="B14" s="12">
        <v>6</v>
      </c>
      <c r="C14" s="13" t="s">
        <v>36</v>
      </c>
      <c r="D14" s="13">
        <v>606</v>
      </c>
      <c r="E14" s="26">
        <v>614</v>
      </c>
      <c r="F14" s="14">
        <v>0.82399999999999995</v>
      </c>
      <c r="G14" s="15">
        <v>0.52500000000000002</v>
      </c>
      <c r="H14" s="15">
        <v>0.55480324074074072</v>
      </c>
      <c r="I14" s="16">
        <f t="shared" si="0"/>
        <v>2.98032407407407E-2</v>
      </c>
      <c r="J14" s="17">
        <f t="shared" si="1"/>
        <v>2.4557870370370334E-2</v>
      </c>
    </row>
    <row r="15" spans="2:10" ht="15.6" customHeight="1" x14ac:dyDescent="0.25">
      <c r="B15" s="12">
        <v>7</v>
      </c>
      <c r="C15" s="13" t="s">
        <v>17</v>
      </c>
      <c r="D15" s="13" t="s">
        <v>12</v>
      </c>
      <c r="E15" s="26">
        <v>247</v>
      </c>
      <c r="F15" s="14">
        <v>0.86</v>
      </c>
      <c r="G15" s="15">
        <v>0.52083333333333337</v>
      </c>
      <c r="H15" s="15">
        <v>0.54957175925925927</v>
      </c>
      <c r="I15" s="16">
        <f t="shared" si="0"/>
        <v>2.8738425925925903E-2</v>
      </c>
      <c r="J15" s="17">
        <f t="shared" si="1"/>
        <v>2.4715046296296277E-2</v>
      </c>
    </row>
    <row r="16" spans="2:10" ht="15.6" customHeight="1" x14ac:dyDescent="0.25">
      <c r="B16" s="12">
        <v>8</v>
      </c>
      <c r="C16" s="13" t="s">
        <v>56</v>
      </c>
      <c r="D16" s="13" t="s">
        <v>12</v>
      </c>
      <c r="E16" s="26">
        <v>237</v>
      </c>
      <c r="F16" s="14">
        <v>0.86</v>
      </c>
      <c r="G16" s="15">
        <v>0.52083333333333337</v>
      </c>
      <c r="H16" s="15">
        <v>0.54958333333333331</v>
      </c>
      <c r="I16" s="16">
        <f t="shared" si="0"/>
        <v>2.8749999999999942E-2</v>
      </c>
      <c r="J16" s="17">
        <f t="shared" si="1"/>
        <v>2.4724999999999948E-2</v>
      </c>
    </row>
    <row r="17" spans="2:10" ht="15.6" customHeight="1" x14ac:dyDescent="0.25">
      <c r="B17" s="12">
        <v>9</v>
      </c>
      <c r="C17" s="13" t="s">
        <v>19</v>
      </c>
      <c r="D17" s="13" t="s">
        <v>20</v>
      </c>
      <c r="E17" s="26" t="s">
        <v>35</v>
      </c>
      <c r="F17" s="14">
        <v>0.96499999999999997</v>
      </c>
      <c r="G17" s="15">
        <v>0.52500000000000002</v>
      </c>
      <c r="H17" s="15">
        <v>0.55075231481481479</v>
      </c>
      <c r="I17" s="16">
        <f t="shared" si="0"/>
        <v>2.575231481481477E-2</v>
      </c>
      <c r="J17" s="17">
        <f t="shared" si="1"/>
        <v>2.4850983796296251E-2</v>
      </c>
    </row>
    <row r="18" spans="2:10" ht="15.6" customHeight="1" x14ac:dyDescent="0.25">
      <c r="B18" s="12">
        <v>10</v>
      </c>
      <c r="C18" s="13" t="s">
        <v>25</v>
      </c>
      <c r="D18" s="13" t="s">
        <v>26</v>
      </c>
      <c r="E18" s="26">
        <v>9657</v>
      </c>
      <c r="F18" s="14">
        <v>0.98</v>
      </c>
      <c r="G18" s="15">
        <v>0.52500000000000002</v>
      </c>
      <c r="H18" s="15">
        <v>0.55043981481481474</v>
      </c>
      <c r="I18" s="16">
        <f t="shared" si="0"/>
        <v>2.5439814814814721E-2</v>
      </c>
      <c r="J18" s="17">
        <f t="shared" si="1"/>
        <v>2.4931018518518425E-2</v>
      </c>
    </row>
    <row r="19" spans="2:10" ht="15.6" customHeight="1" x14ac:dyDescent="0.25">
      <c r="B19" s="12">
        <v>11</v>
      </c>
      <c r="C19" s="13" t="s">
        <v>16</v>
      </c>
      <c r="D19" s="13" t="s">
        <v>12</v>
      </c>
      <c r="E19" s="26">
        <v>226</v>
      </c>
      <c r="F19" s="14">
        <v>0.86</v>
      </c>
      <c r="G19" s="15">
        <v>0.52083333333333337</v>
      </c>
      <c r="H19" s="15">
        <v>0.55023148148148149</v>
      </c>
      <c r="I19" s="16">
        <f t="shared" si="0"/>
        <v>2.9398148148148118E-2</v>
      </c>
      <c r="J19" s="17">
        <f t="shared" si="1"/>
        <v>2.5282407407407382E-2</v>
      </c>
    </row>
    <row r="20" spans="2:10" ht="15.6" customHeight="1" x14ac:dyDescent="0.25">
      <c r="B20" s="12">
        <v>12</v>
      </c>
      <c r="C20" s="13" t="s">
        <v>13</v>
      </c>
      <c r="D20" s="13" t="s">
        <v>12</v>
      </c>
      <c r="E20" s="26">
        <v>249</v>
      </c>
      <c r="F20" s="14">
        <v>0.86</v>
      </c>
      <c r="G20" s="15">
        <v>0.52083333333333337</v>
      </c>
      <c r="H20" s="15">
        <v>0.55041666666666667</v>
      </c>
      <c r="I20" s="16">
        <f t="shared" si="0"/>
        <v>2.9583333333333295E-2</v>
      </c>
      <c r="J20" s="17">
        <f t="shared" si="1"/>
        <v>2.5441666666666633E-2</v>
      </c>
    </row>
    <row r="21" spans="2:10" ht="15.6" customHeight="1" x14ac:dyDescent="0.25">
      <c r="B21" s="12">
        <v>13</v>
      </c>
      <c r="C21" s="13" t="s">
        <v>57</v>
      </c>
      <c r="D21" s="13" t="s">
        <v>12</v>
      </c>
      <c r="E21" s="26">
        <v>246</v>
      </c>
      <c r="F21" s="14">
        <v>0.86</v>
      </c>
      <c r="G21" s="15">
        <v>0.52083333333333337</v>
      </c>
      <c r="H21" s="15">
        <v>0.5508912037037037</v>
      </c>
      <c r="I21" s="16">
        <f t="shared" si="0"/>
        <v>3.0057870370370332E-2</v>
      </c>
      <c r="J21" s="17">
        <f t="shared" si="1"/>
        <v>2.5849768518518484E-2</v>
      </c>
    </row>
    <row r="22" spans="2:10" ht="15.6" customHeight="1" x14ac:dyDescent="0.25">
      <c r="B22" s="12">
        <v>14</v>
      </c>
      <c r="C22" s="13" t="s">
        <v>18</v>
      </c>
      <c r="D22" s="13" t="s">
        <v>12</v>
      </c>
      <c r="E22" s="26">
        <v>218</v>
      </c>
      <c r="F22" s="14">
        <v>0.86</v>
      </c>
      <c r="G22" s="15">
        <v>0.52083333333333337</v>
      </c>
      <c r="H22" s="15">
        <v>0.55126157407407406</v>
      </c>
      <c r="I22" s="16">
        <f t="shared" si="0"/>
        <v>3.0428240740740686E-2</v>
      </c>
      <c r="J22" s="17">
        <f t="shared" si="1"/>
        <v>2.616828703703699E-2</v>
      </c>
    </row>
    <row r="23" spans="2:10" ht="15.6" customHeight="1" x14ac:dyDescent="0.25">
      <c r="B23" s="12">
        <v>15</v>
      </c>
      <c r="C23" s="13" t="s">
        <v>14</v>
      </c>
      <c r="D23" s="13" t="s">
        <v>12</v>
      </c>
      <c r="E23" s="26">
        <v>242</v>
      </c>
      <c r="F23" s="14">
        <v>0.86</v>
      </c>
      <c r="G23" s="15">
        <v>0.52083333333333337</v>
      </c>
      <c r="H23" s="15">
        <v>0.55410879629629628</v>
      </c>
      <c r="I23" s="16">
        <f t="shared" si="0"/>
        <v>3.327546296296291E-2</v>
      </c>
      <c r="J23" s="17">
        <f t="shared" si="1"/>
        <v>2.8616898148148103E-2</v>
      </c>
    </row>
    <row r="24" spans="2:10" ht="15.6" customHeight="1" x14ac:dyDescent="0.25">
      <c r="B24" s="32">
        <v>16</v>
      </c>
      <c r="C24" s="13" t="s">
        <v>23</v>
      </c>
      <c r="D24" s="13" t="s">
        <v>24</v>
      </c>
      <c r="E24" s="26">
        <v>40</v>
      </c>
      <c r="F24" s="14">
        <v>0.95199999999999996</v>
      </c>
      <c r="G24" s="15">
        <v>0.5180555555555556</v>
      </c>
      <c r="H24" s="15">
        <v>0.55306712962962956</v>
      </c>
      <c r="I24" s="16">
        <f t="shared" si="0"/>
        <v>3.5011574074073959E-2</v>
      </c>
      <c r="J24" s="17">
        <f t="shared" si="1"/>
        <v>3.3331018518518406E-2</v>
      </c>
    </row>
  </sheetData>
  <sortState xmlns:xlrd2="http://schemas.microsoft.com/office/spreadsheetml/2017/richdata2" ref="C9:J24">
    <sortCondition ref="J9:J24"/>
  </sortState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7E78E-7930-4566-AB2F-A5592F26BCF6}">
  <dimension ref="B2:J24"/>
  <sheetViews>
    <sheetView topLeftCell="A4" workbookViewId="0">
      <selection activeCell="B11" sqref="B11"/>
    </sheetView>
  </sheetViews>
  <sheetFormatPr defaultRowHeight="15" x14ac:dyDescent="0.25"/>
  <cols>
    <col min="3" max="3" width="16.28515625" customWidth="1"/>
    <col min="4" max="4" width="15.7109375" customWidth="1"/>
  </cols>
  <sheetData>
    <row r="2" spans="2:10" x14ac:dyDescent="0.25">
      <c r="D2" t="s">
        <v>40</v>
      </c>
    </row>
    <row r="5" spans="2:10" ht="15.75" thickBot="1" x14ac:dyDescent="0.3"/>
    <row r="6" spans="2:10" ht="32.25" thickTop="1" x14ac:dyDescent="0.5">
      <c r="B6" s="22"/>
      <c r="C6" s="1" t="s">
        <v>61</v>
      </c>
      <c r="D6" s="2"/>
      <c r="E6" s="3"/>
      <c r="F6" s="4" t="s">
        <v>0</v>
      </c>
      <c r="G6" s="4"/>
      <c r="H6" s="4"/>
      <c r="I6" s="4"/>
      <c r="J6" s="4"/>
    </row>
    <row r="7" spans="2:10" ht="15.75" thickBot="1" x14ac:dyDescent="0.3">
      <c r="B7" s="5"/>
      <c r="C7" s="6" t="s">
        <v>1</v>
      </c>
      <c r="D7" s="7">
        <v>43687</v>
      </c>
      <c r="E7" s="8"/>
      <c r="F7" s="4"/>
      <c r="G7" s="4"/>
      <c r="H7" s="4"/>
      <c r="I7" s="4"/>
      <c r="J7" s="4"/>
    </row>
    <row r="8" spans="2:10" ht="15.75" thickBot="1" x14ac:dyDescent="0.3">
      <c r="B8" s="9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</row>
    <row r="9" spans="2:10" ht="15.6" customHeight="1" x14ac:dyDescent="0.25">
      <c r="B9" s="12">
        <v>1</v>
      </c>
      <c r="C9" s="13" t="s">
        <v>34</v>
      </c>
      <c r="D9" s="13" t="s">
        <v>12</v>
      </c>
      <c r="E9" s="26">
        <v>227</v>
      </c>
      <c r="F9" s="14">
        <v>0.86</v>
      </c>
      <c r="G9" s="15">
        <v>0.57291666666666663</v>
      </c>
      <c r="H9" s="15">
        <v>0.59938657407407414</v>
      </c>
      <c r="I9" s="16">
        <f t="shared" ref="I9:I24" si="0">H9-G9</f>
        <v>2.6469907407407511E-2</v>
      </c>
      <c r="J9" s="17">
        <f t="shared" ref="J9:J24" si="1">F9*I9</f>
        <v>2.2764120370370459E-2</v>
      </c>
    </row>
    <row r="10" spans="2:10" ht="15.6" customHeight="1" x14ac:dyDescent="0.25">
      <c r="B10" s="12">
        <v>2</v>
      </c>
      <c r="C10" s="13" t="s">
        <v>11</v>
      </c>
      <c r="D10" s="13" t="s">
        <v>12</v>
      </c>
      <c r="E10" s="26">
        <v>222</v>
      </c>
      <c r="F10" s="14">
        <v>0.86</v>
      </c>
      <c r="G10" s="15">
        <v>0.57291666666666663</v>
      </c>
      <c r="H10" s="15">
        <v>0.59971064814814812</v>
      </c>
      <c r="I10" s="16">
        <f t="shared" si="0"/>
        <v>2.6793981481481488E-2</v>
      </c>
      <c r="J10" s="17">
        <f t="shared" si="1"/>
        <v>2.304282407407408E-2</v>
      </c>
    </row>
    <row r="11" spans="2:10" ht="15.6" customHeight="1" x14ac:dyDescent="0.25">
      <c r="B11" s="12">
        <v>2</v>
      </c>
      <c r="C11" s="13" t="s">
        <v>25</v>
      </c>
      <c r="D11" s="13" t="s">
        <v>26</v>
      </c>
      <c r="E11" s="26">
        <v>9657</v>
      </c>
      <c r="F11" s="14">
        <v>0.98</v>
      </c>
      <c r="G11" s="15">
        <v>0.57708333333333328</v>
      </c>
      <c r="H11" s="15">
        <v>0.60060185185185189</v>
      </c>
      <c r="I11" s="16">
        <f t="shared" si="0"/>
        <v>2.3518518518518605E-2</v>
      </c>
      <c r="J11" s="17">
        <f t="shared" si="1"/>
        <v>2.3048148148148234E-2</v>
      </c>
    </row>
    <row r="12" spans="2:10" ht="15.6" customHeight="1" x14ac:dyDescent="0.25">
      <c r="B12" s="12">
        <v>4</v>
      </c>
      <c r="C12" s="13" t="s">
        <v>36</v>
      </c>
      <c r="D12" s="13">
        <v>606</v>
      </c>
      <c r="E12" s="26">
        <v>614</v>
      </c>
      <c r="F12" s="14">
        <v>0.82399999999999995</v>
      </c>
      <c r="G12" s="15">
        <v>0.57708333333333328</v>
      </c>
      <c r="H12" s="15">
        <v>0.60517361111111112</v>
      </c>
      <c r="I12" s="16">
        <f t="shared" si="0"/>
        <v>2.8090277777777839E-2</v>
      </c>
      <c r="J12" s="17">
        <f t="shared" si="1"/>
        <v>2.3146388888888939E-2</v>
      </c>
    </row>
    <row r="13" spans="2:10" ht="15.6" customHeight="1" x14ac:dyDescent="0.25">
      <c r="B13" s="12">
        <v>5</v>
      </c>
      <c r="C13" s="13" t="s">
        <v>56</v>
      </c>
      <c r="D13" s="13" t="s">
        <v>12</v>
      </c>
      <c r="E13" s="26">
        <v>237</v>
      </c>
      <c r="F13" s="14">
        <v>0.86</v>
      </c>
      <c r="G13" s="15">
        <v>0.57291666666666663</v>
      </c>
      <c r="H13" s="15">
        <v>0.60002314814814817</v>
      </c>
      <c r="I13" s="16">
        <f t="shared" si="0"/>
        <v>2.7106481481481537E-2</v>
      </c>
      <c r="J13" s="17">
        <f t="shared" si="1"/>
        <v>2.331157407407412E-2</v>
      </c>
    </row>
    <row r="14" spans="2:10" ht="15.6" customHeight="1" x14ac:dyDescent="0.25">
      <c r="B14" s="12">
        <v>6</v>
      </c>
      <c r="C14" s="13" t="s">
        <v>21</v>
      </c>
      <c r="D14" s="13" t="s">
        <v>22</v>
      </c>
      <c r="E14" s="26">
        <v>102</v>
      </c>
      <c r="F14" s="14">
        <v>0.77100000000000002</v>
      </c>
      <c r="G14" s="15">
        <v>0.57708333333333328</v>
      </c>
      <c r="H14" s="15">
        <v>0.60758101851851853</v>
      </c>
      <c r="I14" s="16">
        <f t="shared" si="0"/>
        <v>3.0497685185185253E-2</v>
      </c>
      <c r="J14" s="17">
        <f t="shared" si="1"/>
        <v>2.351371527777783E-2</v>
      </c>
    </row>
    <row r="15" spans="2:10" ht="15.6" customHeight="1" x14ac:dyDescent="0.25">
      <c r="B15" s="12">
        <v>7</v>
      </c>
      <c r="C15" s="13" t="s">
        <v>31</v>
      </c>
      <c r="D15" s="13" t="s">
        <v>33</v>
      </c>
      <c r="E15" s="26" t="s">
        <v>32</v>
      </c>
      <c r="F15" s="14">
        <v>0.81399999999999995</v>
      </c>
      <c r="G15" s="15">
        <v>0.57708333333333328</v>
      </c>
      <c r="H15" s="15">
        <v>0.60601851851851851</v>
      </c>
      <c r="I15" s="16">
        <f t="shared" si="0"/>
        <v>2.893518518518523E-2</v>
      </c>
      <c r="J15" s="17">
        <f t="shared" si="1"/>
        <v>2.3553240740740777E-2</v>
      </c>
    </row>
    <row r="16" spans="2:10" ht="15.6" customHeight="1" x14ac:dyDescent="0.25">
      <c r="B16" s="12">
        <v>8</v>
      </c>
      <c r="C16" s="13" t="s">
        <v>16</v>
      </c>
      <c r="D16" s="13" t="s">
        <v>12</v>
      </c>
      <c r="E16" s="26">
        <v>226</v>
      </c>
      <c r="F16" s="14">
        <v>0.86</v>
      </c>
      <c r="G16" s="15">
        <v>0.57291666666666663</v>
      </c>
      <c r="H16" s="15">
        <v>0.60046296296296298</v>
      </c>
      <c r="I16" s="16">
        <f t="shared" si="0"/>
        <v>2.7546296296296346E-2</v>
      </c>
      <c r="J16" s="17">
        <f t="shared" si="1"/>
        <v>2.3689814814814858E-2</v>
      </c>
    </row>
    <row r="17" spans="2:10" ht="15.6" customHeight="1" x14ac:dyDescent="0.25">
      <c r="B17" s="12">
        <v>9</v>
      </c>
      <c r="C17" s="13" t="s">
        <v>19</v>
      </c>
      <c r="D17" s="13" t="s">
        <v>20</v>
      </c>
      <c r="E17" s="26" t="s">
        <v>35</v>
      </c>
      <c r="F17" s="14">
        <v>0.96499999999999997</v>
      </c>
      <c r="G17" s="15">
        <v>0.57708333333333328</v>
      </c>
      <c r="H17" s="15">
        <v>0.60185185185185186</v>
      </c>
      <c r="I17" s="16">
        <f t="shared" si="0"/>
        <v>2.4768518518518579E-2</v>
      </c>
      <c r="J17" s="17">
        <f t="shared" si="1"/>
        <v>2.3901620370370427E-2</v>
      </c>
    </row>
    <row r="18" spans="2:10" ht="15.6" customHeight="1" x14ac:dyDescent="0.25">
      <c r="B18" s="12">
        <v>10</v>
      </c>
      <c r="C18" s="13" t="s">
        <v>15</v>
      </c>
      <c r="D18" s="13" t="s">
        <v>12</v>
      </c>
      <c r="E18" s="26">
        <v>265</v>
      </c>
      <c r="F18" s="14">
        <v>0.86</v>
      </c>
      <c r="G18" s="15">
        <v>0.57291666666666663</v>
      </c>
      <c r="H18" s="15">
        <v>0.60075231481481484</v>
      </c>
      <c r="I18" s="16">
        <f t="shared" si="0"/>
        <v>2.7835648148148207E-2</v>
      </c>
      <c r="J18" s="17">
        <f t="shared" si="1"/>
        <v>2.3938657407407457E-2</v>
      </c>
    </row>
    <row r="19" spans="2:10" ht="15.6" customHeight="1" x14ac:dyDescent="0.25">
      <c r="B19" s="12">
        <v>11</v>
      </c>
      <c r="C19" s="13" t="s">
        <v>57</v>
      </c>
      <c r="D19" s="13" t="s">
        <v>12</v>
      </c>
      <c r="E19" s="26">
        <v>246</v>
      </c>
      <c r="F19" s="14">
        <v>0.86</v>
      </c>
      <c r="G19" s="15">
        <v>0.57291666666666663</v>
      </c>
      <c r="H19" s="15">
        <v>0.60103009259259255</v>
      </c>
      <c r="I19" s="16">
        <f t="shared" si="0"/>
        <v>2.8113425925925917E-2</v>
      </c>
      <c r="J19" s="17">
        <f t="shared" si="1"/>
        <v>2.4177546296296287E-2</v>
      </c>
    </row>
    <row r="20" spans="2:10" ht="15.6" customHeight="1" x14ac:dyDescent="0.25">
      <c r="B20" s="12">
        <v>12</v>
      </c>
      <c r="C20" s="13" t="s">
        <v>17</v>
      </c>
      <c r="D20" s="13" t="s">
        <v>12</v>
      </c>
      <c r="E20" s="26">
        <v>257</v>
      </c>
      <c r="F20" s="14">
        <v>0.86</v>
      </c>
      <c r="G20" s="15">
        <v>0.57291666666666663</v>
      </c>
      <c r="H20" s="15">
        <v>0.60155092592592596</v>
      </c>
      <c r="I20" s="16">
        <f t="shared" si="0"/>
        <v>2.8634259259259331E-2</v>
      </c>
      <c r="J20" s="17">
        <f t="shared" si="1"/>
        <v>2.4625462962963026E-2</v>
      </c>
    </row>
    <row r="21" spans="2:10" ht="15.6" customHeight="1" x14ac:dyDescent="0.25">
      <c r="B21" s="12">
        <v>13</v>
      </c>
      <c r="C21" s="13" t="s">
        <v>23</v>
      </c>
      <c r="D21" s="13" t="s">
        <v>24</v>
      </c>
      <c r="E21" s="26">
        <v>40</v>
      </c>
      <c r="F21" s="14">
        <v>0.95199999999999996</v>
      </c>
      <c r="G21" s="15">
        <v>0.57708333333333328</v>
      </c>
      <c r="H21" s="15">
        <v>0.60310185185185183</v>
      </c>
      <c r="I21" s="16">
        <f t="shared" si="0"/>
        <v>2.6018518518518552E-2</v>
      </c>
      <c r="J21" s="17">
        <f t="shared" si="1"/>
        <v>2.4769629629629659E-2</v>
      </c>
    </row>
    <row r="22" spans="2:10" ht="15.6" customHeight="1" x14ac:dyDescent="0.25">
      <c r="B22" s="12">
        <v>14</v>
      </c>
      <c r="C22" s="13" t="s">
        <v>14</v>
      </c>
      <c r="D22" s="13" t="s">
        <v>12</v>
      </c>
      <c r="E22" s="26">
        <v>242</v>
      </c>
      <c r="F22" s="14">
        <v>0.86</v>
      </c>
      <c r="G22" s="15">
        <v>0.57291666666666663</v>
      </c>
      <c r="H22" s="15">
        <v>0.602025462962963</v>
      </c>
      <c r="I22" s="16">
        <f t="shared" si="0"/>
        <v>2.9108796296296369E-2</v>
      </c>
      <c r="J22" s="17">
        <f t="shared" si="1"/>
        <v>2.5033564814814876E-2</v>
      </c>
    </row>
    <row r="23" spans="2:10" ht="15.6" customHeight="1" x14ac:dyDescent="0.25">
      <c r="B23" s="12">
        <v>15</v>
      </c>
      <c r="C23" s="13" t="s">
        <v>13</v>
      </c>
      <c r="D23" s="13" t="s">
        <v>12</v>
      </c>
      <c r="E23" s="26">
        <v>249</v>
      </c>
      <c r="F23" s="14">
        <v>0.86</v>
      </c>
      <c r="G23" s="15">
        <v>0.57291666666666663</v>
      </c>
      <c r="H23" s="15">
        <v>0.60252314814814811</v>
      </c>
      <c r="I23" s="16">
        <f t="shared" si="0"/>
        <v>2.9606481481481484E-2</v>
      </c>
      <c r="J23" s="17">
        <f t="shared" si="1"/>
        <v>2.5461574074074074E-2</v>
      </c>
    </row>
    <row r="24" spans="2:10" ht="15.6" customHeight="1" x14ac:dyDescent="0.25">
      <c r="B24" s="32">
        <v>16</v>
      </c>
      <c r="C24" s="13" t="s">
        <v>18</v>
      </c>
      <c r="D24" s="13" t="s">
        <v>12</v>
      </c>
      <c r="E24" s="26">
        <v>218</v>
      </c>
      <c r="F24" s="14">
        <v>0.86</v>
      </c>
      <c r="G24" s="15">
        <v>0.57291666666666663</v>
      </c>
      <c r="H24" s="15">
        <v>0.60532407407407407</v>
      </c>
      <c r="I24" s="16">
        <f t="shared" si="0"/>
        <v>3.240740740740744E-2</v>
      </c>
      <c r="J24" s="17">
        <f t="shared" si="1"/>
        <v>2.7870370370370399E-2</v>
      </c>
    </row>
  </sheetData>
  <sortState xmlns:xlrd2="http://schemas.microsoft.com/office/spreadsheetml/2017/richdata2" ref="B9:J24">
    <sortCondition ref="J9:J24"/>
  </sortState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666ED-CA09-495D-8940-6DE2637048E6}">
  <dimension ref="B2:K26"/>
  <sheetViews>
    <sheetView tabSelected="1" workbookViewId="0">
      <selection activeCell="J28" sqref="J28"/>
    </sheetView>
  </sheetViews>
  <sheetFormatPr defaultRowHeight="15" x14ac:dyDescent="0.25"/>
  <cols>
    <col min="3" max="3" width="16.5703125" customWidth="1"/>
    <col min="4" max="4" width="15.7109375" customWidth="1"/>
    <col min="10" max="10" width="10.28515625" customWidth="1"/>
  </cols>
  <sheetData>
    <row r="2" spans="2:11" x14ac:dyDescent="0.25">
      <c r="D2" s="29" t="s">
        <v>55</v>
      </c>
    </row>
    <row r="5" spans="2:11" ht="15.75" thickBot="1" x14ac:dyDescent="0.3"/>
    <row r="6" spans="2:11" ht="32.25" thickTop="1" x14ac:dyDescent="0.5">
      <c r="B6" s="44" t="s">
        <v>66</v>
      </c>
      <c r="C6" s="43"/>
      <c r="D6" s="43"/>
      <c r="E6" s="45"/>
      <c r="F6" s="4" t="s">
        <v>0</v>
      </c>
      <c r="G6" s="4"/>
      <c r="H6" s="4"/>
      <c r="I6" s="4"/>
      <c r="J6" s="4"/>
      <c r="K6" s="4"/>
    </row>
    <row r="7" spans="2:11" ht="15.75" thickBot="1" x14ac:dyDescent="0.3">
      <c r="B7" s="5"/>
      <c r="C7" s="6" t="s">
        <v>1</v>
      </c>
      <c r="D7" s="7">
        <v>43687</v>
      </c>
      <c r="E7" s="8"/>
      <c r="F7" s="4"/>
      <c r="G7" s="4"/>
      <c r="H7" s="4"/>
      <c r="I7" s="4"/>
    </row>
    <row r="8" spans="2:11" ht="15.75" thickBot="1" x14ac:dyDescent="0.3">
      <c r="B8" s="9" t="s">
        <v>2</v>
      </c>
      <c r="C8" s="10" t="s">
        <v>3</v>
      </c>
      <c r="D8" s="10" t="s">
        <v>4</v>
      </c>
      <c r="E8" s="10" t="s">
        <v>5</v>
      </c>
      <c r="F8" s="28" t="s">
        <v>37</v>
      </c>
      <c r="G8" s="28" t="s">
        <v>38</v>
      </c>
      <c r="H8" s="28" t="s">
        <v>39</v>
      </c>
      <c r="I8" s="28" t="s">
        <v>40</v>
      </c>
      <c r="J8" s="11" t="s">
        <v>53</v>
      </c>
    </row>
    <row r="9" spans="2:11" ht="15.6" customHeight="1" x14ac:dyDescent="0.25">
      <c r="B9" s="12">
        <v>1</v>
      </c>
      <c r="C9" s="13" t="s">
        <v>31</v>
      </c>
      <c r="D9" s="13" t="s">
        <v>33</v>
      </c>
      <c r="E9" s="26" t="s">
        <v>32</v>
      </c>
      <c r="F9" s="23">
        <v>2</v>
      </c>
      <c r="G9" s="24">
        <v>1</v>
      </c>
      <c r="H9" s="24">
        <v>2</v>
      </c>
      <c r="I9" s="25" t="s">
        <v>51</v>
      </c>
      <c r="J9" s="30">
        <f>SUM(F9:I9)</f>
        <v>5</v>
      </c>
    </row>
    <row r="10" spans="2:11" ht="15.6" customHeight="1" x14ac:dyDescent="0.25">
      <c r="B10" s="12">
        <v>2</v>
      </c>
      <c r="C10" s="13" t="s">
        <v>25</v>
      </c>
      <c r="D10" s="13" t="s">
        <v>26</v>
      </c>
      <c r="E10" s="26">
        <v>9657</v>
      </c>
      <c r="F10" s="23">
        <v>3</v>
      </c>
      <c r="G10" s="24">
        <v>3</v>
      </c>
      <c r="H10" s="24" t="s">
        <v>48</v>
      </c>
      <c r="I10" s="25">
        <v>2</v>
      </c>
      <c r="J10" s="30">
        <f>SUM(F10:I10)</f>
        <v>8</v>
      </c>
    </row>
    <row r="11" spans="2:11" ht="15.6" customHeight="1" x14ac:dyDescent="0.25">
      <c r="B11" s="12">
        <v>3</v>
      </c>
      <c r="C11" s="13" t="s">
        <v>34</v>
      </c>
      <c r="D11" s="13" t="s">
        <v>12</v>
      </c>
      <c r="E11" s="26">
        <v>227</v>
      </c>
      <c r="F11" s="23">
        <v>4</v>
      </c>
      <c r="G11" s="24" t="s">
        <v>44</v>
      </c>
      <c r="H11" s="24">
        <v>4</v>
      </c>
      <c r="I11" s="25">
        <v>1</v>
      </c>
      <c r="J11" s="30">
        <f>SUM(F11:I11)</f>
        <v>9</v>
      </c>
    </row>
    <row r="12" spans="2:11" ht="15.6" customHeight="1" x14ac:dyDescent="0.25">
      <c r="B12" s="12">
        <v>4</v>
      </c>
      <c r="C12" s="13" t="s">
        <v>21</v>
      </c>
      <c r="D12" s="13" t="s">
        <v>22</v>
      </c>
      <c r="E12" s="26">
        <v>102</v>
      </c>
      <c r="F12" s="23" t="s">
        <v>43</v>
      </c>
      <c r="G12" s="24">
        <v>2</v>
      </c>
      <c r="H12" s="24">
        <v>3</v>
      </c>
      <c r="I12" s="25">
        <v>6</v>
      </c>
      <c r="J12" s="30">
        <f>SUM(F12:I12)</f>
        <v>11</v>
      </c>
    </row>
    <row r="13" spans="2:11" ht="15.6" customHeight="1" x14ac:dyDescent="0.25">
      <c r="B13" s="12">
        <v>5</v>
      </c>
      <c r="C13" s="13" t="s">
        <v>11</v>
      </c>
      <c r="D13" s="13" t="s">
        <v>12</v>
      </c>
      <c r="E13" s="26">
        <v>222</v>
      </c>
      <c r="F13" s="23">
        <v>5</v>
      </c>
      <c r="G13" s="24" t="s">
        <v>43</v>
      </c>
      <c r="H13" s="24">
        <v>5</v>
      </c>
      <c r="I13" s="25">
        <v>2</v>
      </c>
      <c r="J13" s="30">
        <f>SUM(F13:I13)</f>
        <v>12</v>
      </c>
    </row>
    <row r="14" spans="2:11" ht="15.6" customHeight="1" x14ac:dyDescent="0.25">
      <c r="B14" s="12">
        <v>6</v>
      </c>
      <c r="C14" s="13" t="s">
        <v>19</v>
      </c>
      <c r="D14" s="13" t="s">
        <v>20</v>
      </c>
      <c r="E14" s="26" t="s">
        <v>35</v>
      </c>
      <c r="F14" s="23">
        <v>1</v>
      </c>
      <c r="G14" s="24">
        <v>4</v>
      </c>
      <c r="H14" s="24" t="s">
        <v>50</v>
      </c>
      <c r="I14" s="25">
        <v>9</v>
      </c>
      <c r="J14" s="30">
        <f>SUM(F14:I14)</f>
        <v>14</v>
      </c>
    </row>
    <row r="15" spans="2:11" ht="15.6" customHeight="1" x14ac:dyDescent="0.25">
      <c r="B15" s="12">
        <v>7</v>
      </c>
      <c r="C15" s="13" t="s">
        <v>15</v>
      </c>
      <c r="D15" s="13" t="s">
        <v>12</v>
      </c>
      <c r="E15" s="26">
        <v>265</v>
      </c>
      <c r="F15" s="23">
        <v>8</v>
      </c>
      <c r="G15" s="24">
        <v>8</v>
      </c>
      <c r="H15" s="24">
        <v>1</v>
      </c>
      <c r="I15" s="25" t="s">
        <v>48</v>
      </c>
      <c r="J15" s="30">
        <f>SUM(F15:I15)</f>
        <v>17</v>
      </c>
    </row>
    <row r="16" spans="2:11" ht="15.6" customHeight="1" x14ac:dyDescent="0.25">
      <c r="B16" s="12">
        <v>8</v>
      </c>
      <c r="C16" s="13" t="s">
        <v>36</v>
      </c>
      <c r="D16" s="13">
        <v>606</v>
      </c>
      <c r="E16" s="26">
        <v>614</v>
      </c>
      <c r="F16" s="23" t="s">
        <v>52</v>
      </c>
      <c r="G16" s="24">
        <v>7</v>
      </c>
      <c r="H16" s="24">
        <v>6</v>
      </c>
      <c r="I16" s="25">
        <v>4</v>
      </c>
      <c r="J16" s="30">
        <f>SUM(F16:I16)</f>
        <v>17</v>
      </c>
    </row>
    <row r="17" spans="2:10" ht="15.6" customHeight="1" x14ac:dyDescent="0.25">
      <c r="B17" s="12">
        <v>9</v>
      </c>
      <c r="C17" s="13" t="s">
        <v>56</v>
      </c>
      <c r="D17" s="13" t="s">
        <v>12</v>
      </c>
      <c r="E17" s="26">
        <v>237</v>
      </c>
      <c r="F17" s="23">
        <v>9</v>
      </c>
      <c r="G17" s="24" t="s">
        <v>46</v>
      </c>
      <c r="H17" s="24">
        <v>8</v>
      </c>
      <c r="I17" s="25">
        <v>5</v>
      </c>
      <c r="J17" s="30">
        <f>SUM(F17:I17)</f>
        <v>22</v>
      </c>
    </row>
    <row r="18" spans="2:10" ht="15.6" customHeight="1" x14ac:dyDescent="0.25">
      <c r="B18" s="12">
        <v>10</v>
      </c>
      <c r="C18" s="13" t="s">
        <v>17</v>
      </c>
      <c r="D18" s="13" t="s">
        <v>12</v>
      </c>
      <c r="E18" s="26">
        <v>272</v>
      </c>
      <c r="F18" s="23">
        <v>7</v>
      </c>
      <c r="G18" s="24">
        <v>9</v>
      </c>
      <c r="H18" s="24">
        <v>7</v>
      </c>
      <c r="I18" s="25" t="s">
        <v>49</v>
      </c>
      <c r="J18" s="30">
        <f>SUM(F18:I18)</f>
        <v>23</v>
      </c>
    </row>
    <row r="19" spans="2:10" ht="15.6" customHeight="1" x14ac:dyDescent="0.25">
      <c r="B19" s="12">
        <v>11</v>
      </c>
      <c r="C19" s="13" t="s">
        <v>16</v>
      </c>
      <c r="D19" s="13" t="s">
        <v>12</v>
      </c>
      <c r="E19" s="26">
        <v>226</v>
      </c>
      <c r="F19" s="23">
        <v>10</v>
      </c>
      <c r="G19" s="24">
        <v>10</v>
      </c>
      <c r="H19" s="24" t="s">
        <v>46</v>
      </c>
      <c r="I19" s="25">
        <v>8</v>
      </c>
      <c r="J19" s="30">
        <f>SUM(F19:I19)</f>
        <v>28</v>
      </c>
    </row>
    <row r="20" spans="2:10" ht="15.6" customHeight="1" x14ac:dyDescent="0.25">
      <c r="B20" s="12">
        <v>12</v>
      </c>
      <c r="C20" s="13" t="s">
        <v>57</v>
      </c>
      <c r="D20" s="13" t="s">
        <v>12</v>
      </c>
      <c r="E20" s="26">
        <v>246</v>
      </c>
      <c r="F20" s="23">
        <v>12</v>
      </c>
      <c r="G20" s="24" t="s">
        <v>45</v>
      </c>
      <c r="H20" s="24">
        <v>13</v>
      </c>
      <c r="I20" s="25">
        <v>11</v>
      </c>
      <c r="J20" s="30">
        <f>SUM(F20:I20)</f>
        <v>36</v>
      </c>
    </row>
    <row r="21" spans="2:10" ht="15.6" customHeight="1" x14ac:dyDescent="0.25">
      <c r="B21" s="12">
        <v>13</v>
      </c>
      <c r="C21" s="13" t="s">
        <v>14</v>
      </c>
      <c r="D21" s="13" t="s">
        <v>12</v>
      </c>
      <c r="E21" s="26">
        <v>242</v>
      </c>
      <c r="F21" s="23">
        <v>11</v>
      </c>
      <c r="G21" s="24">
        <v>12</v>
      </c>
      <c r="H21" s="24" t="s">
        <v>45</v>
      </c>
      <c r="I21" s="25">
        <v>14</v>
      </c>
      <c r="J21" s="30">
        <f>SUM(F21:I21)</f>
        <v>37</v>
      </c>
    </row>
    <row r="22" spans="2:10" ht="15.6" customHeight="1" x14ac:dyDescent="0.25">
      <c r="B22" s="12">
        <v>14</v>
      </c>
      <c r="C22" s="13" t="s">
        <v>13</v>
      </c>
      <c r="D22" s="13" t="s">
        <v>12</v>
      </c>
      <c r="E22" s="26">
        <v>249</v>
      </c>
      <c r="F22" s="23" t="s">
        <v>47</v>
      </c>
      <c r="G22" s="24">
        <v>14</v>
      </c>
      <c r="H22" s="24">
        <v>12</v>
      </c>
      <c r="I22" s="25">
        <v>15</v>
      </c>
      <c r="J22" s="30">
        <f>SUM(F22:I22)</f>
        <v>41</v>
      </c>
    </row>
    <row r="23" spans="2:10" ht="15.6" customHeight="1" x14ac:dyDescent="0.25">
      <c r="B23" s="12">
        <v>15</v>
      </c>
      <c r="C23" s="13" t="s">
        <v>18</v>
      </c>
      <c r="D23" s="13" t="s">
        <v>12</v>
      </c>
      <c r="E23" s="26">
        <v>218</v>
      </c>
      <c r="F23" s="23">
        <v>15</v>
      </c>
      <c r="G23" s="24">
        <v>13</v>
      </c>
      <c r="H23" s="24">
        <v>14</v>
      </c>
      <c r="I23" s="25" t="s">
        <v>47</v>
      </c>
      <c r="J23" s="30">
        <f>SUM(F23:I23)</f>
        <v>42</v>
      </c>
    </row>
    <row r="24" spans="2:10" ht="15.6" customHeight="1" x14ac:dyDescent="0.25">
      <c r="B24" s="32">
        <v>16</v>
      </c>
      <c r="C24" s="13" t="s">
        <v>23</v>
      </c>
      <c r="D24" s="13" t="s">
        <v>24</v>
      </c>
      <c r="E24" s="26">
        <v>40</v>
      </c>
      <c r="F24" s="23">
        <v>14</v>
      </c>
      <c r="G24" s="24" t="s">
        <v>47</v>
      </c>
      <c r="H24" s="24">
        <v>16</v>
      </c>
      <c r="I24" s="25">
        <v>13</v>
      </c>
      <c r="J24" s="30">
        <f>SUM(F24:I24)</f>
        <v>43</v>
      </c>
    </row>
    <row r="26" spans="2:10" x14ac:dyDescent="0.25">
      <c r="F26" t="s">
        <v>54</v>
      </c>
    </row>
  </sheetData>
  <sortState xmlns:xlrd2="http://schemas.microsoft.com/office/spreadsheetml/2017/richdata2" ref="C9:J24">
    <sortCondition ref="J9:J24"/>
  </sortState>
  <mergeCells count="1">
    <mergeCell ref="B6:E6"/>
  </mergeCell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ECF6-E4B9-49A4-89DB-A45F5B7CDCDF}">
  <dimension ref="B5:J25"/>
  <sheetViews>
    <sheetView topLeftCell="A4" workbookViewId="0">
      <selection activeCell="J37" sqref="J37"/>
    </sheetView>
  </sheetViews>
  <sheetFormatPr defaultRowHeight="15" x14ac:dyDescent="0.25"/>
  <cols>
    <col min="3" max="4" width="15.7109375" customWidth="1"/>
  </cols>
  <sheetData>
    <row r="5" spans="2:10" ht="15.75" thickBot="1" x14ac:dyDescent="0.3"/>
    <row r="6" spans="2:10" ht="32.25" thickTop="1" x14ac:dyDescent="0.5">
      <c r="B6" s="22"/>
      <c r="C6" s="1" t="s">
        <v>62</v>
      </c>
      <c r="D6" s="2"/>
      <c r="E6" s="3"/>
      <c r="G6" s="4" t="s">
        <v>0</v>
      </c>
      <c r="H6" s="4"/>
      <c r="I6" s="4"/>
      <c r="J6" s="4"/>
    </row>
    <row r="7" spans="2:10" ht="15.75" thickBot="1" x14ac:dyDescent="0.3">
      <c r="B7" s="5"/>
      <c r="C7" s="6" t="s">
        <v>1</v>
      </c>
      <c r="D7" s="7">
        <v>43688</v>
      </c>
      <c r="E7" s="8"/>
      <c r="F7" s="4"/>
      <c r="G7" s="4"/>
      <c r="H7" s="4"/>
      <c r="I7" s="4"/>
      <c r="J7" s="4"/>
    </row>
    <row r="8" spans="2:10" ht="15.75" thickBot="1" x14ac:dyDescent="0.3">
      <c r="B8" s="9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</row>
    <row r="9" spans="2:10" ht="15.6" customHeight="1" x14ac:dyDescent="0.25">
      <c r="B9" s="12">
        <v>1</v>
      </c>
      <c r="C9" s="13" t="s">
        <v>34</v>
      </c>
      <c r="D9" s="13" t="s">
        <v>12</v>
      </c>
      <c r="E9" s="26">
        <v>227</v>
      </c>
      <c r="F9" s="14">
        <v>0.86</v>
      </c>
      <c r="G9" s="15">
        <v>0.4201388888888889</v>
      </c>
      <c r="H9" s="15">
        <v>0.51716435185185183</v>
      </c>
      <c r="I9" s="16">
        <f t="shared" ref="I9:I24" si="0">H9-G9</f>
        <v>9.7025462962962938E-2</v>
      </c>
      <c r="J9" s="17">
        <f t="shared" ref="J9:J24" si="1">F9*I9</f>
        <v>8.3441898148148119E-2</v>
      </c>
    </row>
    <row r="10" spans="2:10" ht="15.6" customHeight="1" x14ac:dyDescent="0.25">
      <c r="B10" s="12">
        <v>2</v>
      </c>
      <c r="C10" s="13" t="s">
        <v>15</v>
      </c>
      <c r="D10" s="13" t="s">
        <v>12</v>
      </c>
      <c r="E10" s="26">
        <v>265</v>
      </c>
      <c r="F10" s="14">
        <v>0.86</v>
      </c>
      <c r="G10" s="15">
        <v>0.4201388888888889</v>
      </c>
      <c r="H10" s="15">
        <v>0.51788194444444446</v>
      </c>
      <c r="I10" s="16">
        <f t="shared" si="0"/>
        <v>9.7743055555555569E-2</v>
      </c>
      <c r="J10" s="17">
        <f t="shared" si="1"/>
        <v>8.4059027777777795E-2</v>
      </c>
    </row>
    <row r="11" spans="2:10" ht="15.6" customHeight="1" x14ac:dyDescent="0.25">
      <c r="B11" s="12">
        <v>3</v>
      </c>
      <c r="C11" s="13" t="s">
        <v>56</v>
      </c>
      <c r="D11" s="13" t="s">
        <v>12</v>
      </c>
      <c r="E11" s="26">
        <v>237</v>
      </c>
      <c r="F11" s="14">
        <v>0.86</v>
      </c>
      <c r="G11" s="15">
        <v>0.4201388888888889</v>
      </c>
      <c r="H11" s="15">
        <v>0.51877314814814812</v>
      </c>
      <c r="I11" s="16">
        <f t="shared" si="0"/>
        <v>9.8634259259259227E-2</v>
      </c>
      <c r="J11" s="17">
        <f t="shared" si="1"/>
        <v>8.4825462962962936E-2</v>
      </c>
    </row>
    <row r="12" spans="2:10" ht="15.6" customHeight="1" x14ac:dyDescent="0.25">
      <c r="B12" s="12">
        <v>4</v>
      </c>
      <c r="C12" s="13" t="s">
        <v>25</v>
      </c>
      <c r="D12" s="13" t="s">
        <v>26</v>
      </c>
      <c r="E12" s="26">
        <v>9657</v>
      </c>
      <c r="F12" s="14">
        <v>0.98</v>
      </c>
      <c r="G12" s="15">
        <v>0.42430555555555555</v>
      </c>
      <c r="H12" s="15">
        <v>0.51171296296296298</v>
      </c>
      <c r="I12" s="16">
        <f t="shared" si="0"/>
        <v>8.7407407407407434E-2</v>
      </c>
      <c r="J12" s="17">
        <f t="shared" si="1"/>
        <v>8.5659259259259282E-2</v>
      </c>
    </row>
    <row r="13" spans="2:10" ht="15.6" customHeight="1" x14ac:dyDescent="0.25">
      <c r="B13" s="12">
        <v>5</v>
      </c>
      <c r="C13" s="13" t="s">
        <v>17</v>
      </c>
      <c r="D13" s="13" t="s">
        <v>12</v>
      </c>
      <c r="E13" s="26">
        <v>272</v>
      </c>
      <c r="F13" s="14">
        <v>0.86</v>
      </c>
      <c r="G13" s="15">
        <v>0.4201388888888889</v>
      </c>
      <c r="H13" s="15">
        <v>0.52023148148148146</v>
      </c>
      <c r="I13" s="16">
        <f t="shared" si="0"/>
        <v>0.10009259259259257</v>
      </c>
      <c r="J13" s="17">
        <f t="shared" si="1"/>
        <v>8.6079629629629603E-2</v>
      </c>
    </row>
    <row r="14" spans="2:10" ht="15.6" customHeight="1" x14ac:dyDescent="0.25">
      <c r="B14" s="12">
        <v>6</v>
      </c>
      <c r="C14" s="13" t="s">
        <v>21</v>
      </c>
      <c r="D14" s="13" t="s">
        <v>22</v>
      </c>
      <c r="E14" s="26">
        <v>102</v>
      </c>
      <c r="F14" s="14">
        <v>0.77100000000000002</v>
      </c>
      <c r="G14" s="15">
        <v>0.42430555555555555</v>
      </c>
      <c r="H14" s="15">
        <v>0.53686342592592595</v>
      </c>
      <c r="I14" s="16">
        <f t="shared" si="0"/>
        <v>0.11255787037037041</v>
      </c>
      <c r="J14" s="17">
        <f t="shared" si="1"/>
        <v>8.6782118055555579E-2</v>
      </c>
    </row>
    <row r="15" spans="2:10" ht="15.6" customHeight="1" x14ac:dyDescent="0.25">
      <c r="B15" s="12">
        <v>7</v>
      </c>
      <c r="C15" s="13" t="s">
        <v>16</v>
      </c>
      <c r="D15" s="13" t="s">
        <v>12</v>
      </c>
      <c r="E15" s="26">
        <v>226</v>
      </c>
      <c r="F15" s="14">
        <v>0.86</v>
      </c>
      <c r="G15" s="15">
        <v>0.4201388888888889</v>
      </c>
      <c r="H15" s="15">
        <v>0.5211689814814815</v>
      </c>
      <c r="I15" s="16">
        <f t="shared" si="0"/>
        <v>0.1010300925925926</v>
      </c>
      <c r="J15" s="17">
        <f t="shared" si="1"/>
        <v>8.6885879629629639E-2</v>
      </c>
    </row>
    <row r="16" spans="2:10" ht="15.6" customHeight="1" x14ac:dyDescent="0.25">
      <c r="B16" s="12">
        <v>8</v>
      </c>
      <c r="C16" s="13" t="s">
        <v>57</v>
      </c>
      <c r="D16" s="13" t="s">
        <v>12</v>
      </c>
      <c r="E16" s="26">
        <v>246</v>
      </c>
      <c r="F16" s="14">
        <v>0.86</v>
      </c>
      <c r="G16" s="15">
        <v>0.4201388888888889</v>
      </c>
      <c r="H16" s="15">
        <v>0.52120370370370372</v>
      </c>
      <c r="I16" s="16">
        <f t="shared" si="0"/>
        <v>0.10106481481481483</v>
      </c>
      <c r="J16" s="17">
        <f t="shared" si="1"/>
        <v>8.6915740740740752E-2</v>
      </c>
    </row>
    <row r="17" spans="2:10" ht="15.6" customHeight="1" x14ac:dyDescent="0.25">
      <c r="B17" s="12">
        <v>9</v>
      </c>
      <c r="C17" s="13" t="s">
        <v>11</v>
      </c>
      <c r="D17" s="13" t="s">
        <v>12</v>
      </c>
      <c r="E17" s="26">
        <v>222</v>
      </c>
      <c r="F17" s="14">
        <v>0.86</v>
      </c>
      <c r="G17" s="15">
        <v>0.4201388888888889</v>
      </c>
      <c r="H17" s="15">
        <v>0.52160879629629631</v>
      </c>
      <c r="I17" s="16">
        <f t="shared" si="0"/>
        <v>0.10146990740740741</v>
      </c>
      <c r="J17" s="17">
        <f t="shared" si="1"/>
        <v>8.7264120370370374E-2</v>
      </c>
    </row>
    <row r="18" spans="2:10" ht="15.6" customHeight="1" x14ac:dyDescent="0.25">
      <c r="B18" s="12">
        <v>10</v>
      </c>
      <c r="C18" s="13" t="s">
        <v>18</v>
      </c>
      <c r="D18" s="13" t="s">
        <v>12</v>
      </c>
      <c r="E18" s="26">
        <v>218</v>
      </c>
      <c r="F18" s="14">
        <v>0.86</v>
      </c>
      <c r="G18" s="15">
        <v>0.4201388888888889</v>
      </c>
      <c r="H18" s="15">
        <v>0.5232175925925926</v>
      </c>
      <c r="I18" s="16">
        <f t="shared" si="0"/>
        <v>0.1030787037037037</v>
      </c>
      <c r="J18" s="17">
        <f t="shared" si="1"/>
        <v>8.8647685185185177E-2</v>
      </c>
    </row>
    <row r="19" spans="2:10" ht="15.6" customHeight="1" x14ac:dyDescent="0.25">
      <c r="B19" s="12">
        <v>11</v>
      </c>
      <c r="C19" s="13" t="s">
        <v>14</v>
      </c>
      <c r="D19" s="13" t="s">
        <v>12</v>
      </c>
      <c r="E19" s="26">
        <v>242</v>
      </c>
      <c r="F19" s="14">
        <v>0.86</v>
      </c>
      <c r="G19" s="15">
        <v>0.4201388888888889</v>
      </c>
      <c r="H19" s="15">
        <v>0.52361111111111114</v>
      </c>
      <c r="I19" s="16">
        <f t="shared" si="0"/>
        <v>0.10347222222222224</v>
      </c>
      <c r="J19" s="17">
        <f t="shared" si="1"/>
        <v>8.8986111111111127E-2</v>
      </c>
    </row>
    <row r="20" spans="2:10" ht="15.6" customHeight="1" x14ac:dyDescent="0.25">
      <c r="B20" s="12">
        <v>12</v>
      </c>
      <c r="C20" s="13" t="s">
        <v>31</v>
      </c>
      <c r="D20" s="13" t="s">
        <v>33</v>
      </c>
      <c r="E20" s="26" t="s">
        <v>32</v>
      </c>
      <c r="F20" s="14">
        <v>0.81399999999999995</v>
      </c>
      <c r="G20" s="15">
        <v>0.42430555555555555</v>
      </c>
      <c r="H20" s="15">
        <v>0.53539351851851846</v>
      </c>
      <c r="I20" s="16">
        <f t="shared" si="0"/>
        <v>0.11108796296296292</v>
      </c>
      <c r="J20" s="17">
        <f t="shared" si="1"/>
        <v>9.0425601851851806E-2</v>
      </c>
    </row>
    <row r="21" spans="2:10" ht="15.6" customHeight="1" x14ac:dyDescent="0.25">
      <c r="B21" s="12">
        <v>13</v>
      </c>
      <c r="C21" s="13" t="s">
        <v>36</v>
      </c>
      <c r="D21" s="13">
        <v>606</v>
      </c>
      <c r="E21" s="26">
        <v>614</v>
      </c>
      <c r="F21" s="14">
        <v>0.82399999999999995</v>
      </c>
      <c r="G21" s="15">
        <v>0.42430555555555555</v>
      </c>
      <c r="H21" s="15">
        <v>0.53628472222222223</v>
      </c>
      <c r="I21" s="16">
        <f t="shared" si="0"/>
        <v>0.11197916666666669</v>
      </c>
      <c r="J21" s="17">
        <f t="shared" si="1"/>
        <v>9.2270833333333344E-2</v>
      </c>
    </row>
    <row r="22" spans="2:10" ht="15.6" customHeight="1" x14ac:dyDescent="0.25">
      <c r="B22" s="12">
        <v>14</v>
      </c>
      <c r="C22" s="13" t="s">
        <v>23</v>
      </c>
      <c r="D22" s="13" t="s">
        <v>24</v>
      </c>
      <c r="E22" s="26">
        <v>40</v>
      </c>
      <c r="F22" s="14">
        <v>0.95199999999999996</v>
      </c>
      <c r="G22" s="15">
        <v>0.42430555555555555</v>
      </c>
      <c r="H22" s="15">
        <v>0.52233796296296298</v>
      </c>
      <c r="I22" s="16">
        <f t="shared" si="0"/>
        <v>9.8032407407407429E-2</v>
      </c>
      <c r="J22" s="17">
        <f t="shared" si="1"/>
        <v>9.3326851851851869E-2</v>
      </c>
    </row>
    <row r="23" spans="2:10" ht="15.6" customHeight="1" x14ac:dyDescent="0.25">
      <c r="B23" s="12">
        <v>15</v>
      </c>
      <c r="C23" s="13" t="s">
        <v>19</v>
      </c>
      <c r="D23" s="13" t="s">
        <v>20</v>
      </c>
      <c r="E23" s="26" t="s">
        <v>35</v>
      </c>
      <c r="F23" s="14">
        <v>0.96499999999999997</v>
      </c>
      <c r="G23" s="15">
        <v>0.42430555555555555</v>
      </c>
      <c r="H23" s="15">
        <v>0.5214699074074074</v>
      </c>
      <c r="I23" s="16">
        <f t="shared" si="0"/>
        <v>9.7164351851851849E-2</v>
      </c>
      <c r="J23" s="17">
        <f t="shared" si="1"/>
        <v>9.3763599537037029E-2</v>
      </c>
    </row>
    <row r="24" spans="2:10" ht="15.6" customHeight="1" x14ac:dyDescent="0.25">
      <c r="B24" s="12">
        <v>16</v>
      </c>
      <c r="C24" s="35" t="s">
        <v>29</v>
      </c>
      <c r="D24" s="35" t="s">
        <v>30</v>
      </c>
      <c r="E24" s="36">
        <v>1132</v>
      </c>
      <c r="F24" s="37">
        <v>1.048</v>
      </c>
      <c r="G24" s="15">
        <v>0.42430555555555555</v>
      </c>
      <c r="H24" s="38">
        <v>0.52839120370370374</v>
      </c>
      <c r="I24" s="16">
        <f t="shared" si="0"/>
        <v>0.10408564814814819</v>
      </c>
      <c r="J24" s="17">
        <f t="shared" si="1"/>
        <v>0.10908175925925931</v>
      </c>
    </row>
    <row r="25" spans="2:10" ht="15.6" customHeight="1" thickBot="1" x14ac:dyDescent="0.3">
      <c r="B25" s="34">
        <v>17</v>
      </c>
      <c r="C25" s="18" t="s">
        <v>27</v>
      </c>
      <c r="D25" s="18" t="s">
        <v>28</v>
      </c>
      <c r="E25" s="27">
        <v>533</v>
      </c>
      <c r="F25" s="19">
        <v>0.88100000000000001</v>
      </c>
      <c r="G25" s="20">
        <v>0.42430555555555555</v>
      </c>
      <c r="H25" s="20" t="s">
        <v>42</v>
      </c>
      <c r="I25" s="21"/>
      <c r="J25" s="33"/>
    </row>
  </sheetData>
  <sortState xmlns:xlrd2="http://schemas.microsoft.com/office/spreadsheetml/2017/richdata2" ref="C9:J25">
    <sortCondition ref="J9:J25"/>
  </sortState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1F807-5421-4003-B128-3407EA27A705}">
  <dimension ref="B2:L27"/>
  <sheetViews>
    <sheetView topLeftCell="A4" workbookViewId="0">
      <selection activeCell="M21" sqref="M21"/>
    </sheetView>
  </sheetViews>
  <sheetFormatPr defaultRowHeight="15" x14ac:dyDescent="0.25"/>
  <cols>
    <col min="3" max="3" width="16.5703125" customWidth="1"/>
    <col min="4" max="4" width="15.7109375" customWidth="1"/>
    <col min="11" max="11" width="10.28515625" customWidth="1"/>
  </cols>
  <sheetData>
    <row r="2" spans="2:12" x14ac:dyDescent="0.25">
      <c r="D2" s="29" t="s">
        <v>55</v>
      </c>
    </row>
    <row r="5" spans="2:12" ht="15.75" thickBot="1" x14ac:dyDescent="0.3"/>
    <row r="6" spans="2:12" ht="32.25" thickTop="1" x14ac:dyDescent="0.5">
      <c r="B6" s="22"/>
      <c r="C6" s="1" t="s">
        <v>65</v>
      </c>
      <c r="D6" s="2"/>
      <c r="E6" s="3"/>
      <c r="F6" s="4" t="s">
        <v>0</v>
      </c>
      <c r="G6" s="4"/>
      <c r="H6" s="4"/>
      <c r="I6" s="4"/>
      <c r="J6" s="4"/>
      <c r="K6" s="4"/>
      <c r="L6" s="4"/>
    </row>
    <row r="7" spans="2:12" ht="15.75" thickBot="1" x14ac:dyDescent="0.3">
      <c r="B7" s="5"/>
      <c r="C7" s="6" t="s">
        <v>1</v>
      </c>
      <c r="D7" s="7">
        <v>43687</v>
      </c>
      <c r="E7" s="8"/>
      <c r="F7" s="4"/>
      <c r="G7" s="4"/>
      <c r="H7" s="4"/>
      <c r="I7" s="4"/>
      <c r="J7" s="4"/>
    </row>
    <row r="8" spans="2:12" ht="15.75" thickBot="1" x14ac:dyDescent="0.3">
      <c r="B8" s="9" t="s">
        <v>2</v>
      </c>
      <c r="C8" s="10" t="s">
        <v>3</v>
      </c>
      <c r="D8" s="10" t="s">
        <v>4</v>
      </c>
      <c r="E8" s="10" t="s">
        <v>5</v>
      </c>
      <c r="F8" s="28" t="s">
        <v>37</v>
      </c>
      <c r="G8" s="28" t="s">
        <v>38</v>
      </c>
      <c r="H8" s="28" t="s">
        <v>39</v>
      </c>
      <c r="I8" s="28" t="s">
        <v>40</v>
      </c>
      <c r="J8" s="28" t="s">
        <v>41</v>
      </c>
      <c r="K8" s="11" t="s">
        <v>53</v>
      </c>
    </row>
    <row r="9" spans="2:12" ht="15.6" customHeight="1" x14ac:dyDescent="0.25">
      <c r="B9" s="12">
        <v>1</v>
      </c>
      <c r="C9" s="13" t="s">
        <v>34</v>
      </c>
      <c r="D9" s="13" t="s">
        <v>12</v>
      </c>
      <c r="E9" s="26">
        <v>227</v>
      </c>
      <c r="F9" s="39">
        <v>4</v>
      </c>
      <c r="G9" s="40" t="s">
        <v>44</v>
      </c>
      <c r="H9" s="40">
        <v>4</v>
      </c>
      <c r="I9" s="41">
        <v>1</v>
      </c>
      <c r="J9" s="41">
        <v>1</v>
      </c>
      <c r="K9" s="42">
        <f t="shared" ref="K9:K23" si="0">SUM(F9:J9)</f>
        <v>10</v>
      </c>
    </row>
    <row r="10" spans="2:12" ht="15.6" customHeight="1" x14ac:dyDescent="0.25">
      <c r="B10" s="12">
        <v>2</v>
      </c>
      <c r="C10" s="13" t="s">
        <v>25</v>
      </c>
      <c r="D10" s="13" t="s">
        <v>26</v>
      </c>
      <c r="E10" s="26">
        <v>9657</v>
      </c>
      <c r="F10" s="39">
        <v>3</v>
      </c>
      <c r="G10" s="40">
        <v>3</v>
      </c>
      <c r="H10" s="40" t="s">
        <v>48</v>
      </c>
      <c r="I10" s="41">
        <v>3</v>
      </c>
      <c r="J10" s="41">
        <v>4</v>
      </c>
      <c r="K10" s="42">
        <f t="shared" si="0"/>
        <v>13</v>
      </c>
    </row>
    <row r="11" spans="2:12" ht="15.6" customHeight="1" x14ac:dyDescent="0.25">
      <c r="B11" s="12">
        <v>3</v>
      </c>
      <c r="C11" s="13" t="s">
        <v>31</v>
      </c>
      <c r="D11" s="13" t="s">
        <v>33</v>
      </c>
      <c r="E11" s="26" t="s">
        <v>32</v>
      </c>
      <c r="F11" s="39">
        <v>2</v>
      </c>
      <c r="G11" s="40">
        <v>1</v>
      </c>
      <c r="H11" s="40">
        <v>2</v>
      </c>
      <c r="I11" s="41" t="s">
        <v>51</v>
      </c>
      <c r="J11" s="41">
        <v>12</v>
      </c>
      <c r="K11" s="42">
        <f t="shared" si="0"/>
        <v>17</v>
      </c>
    </row>
    <row r="12" spans="2:12" ht="15.6" customHeight="1" x14ac:dyDescent="0.25">
      <c r="B12" s="12">
        <v>4</v>
      </c>
      <c r="C12" s="13" t="s">
        <v>21</v>
      </c>
      <c r="D12" s="13" t="s">
        <v>22</v>
      </c>
      <c r="E12" s="26">
        <v>102</v>
      </c>
      <c r="F12" s="39" t="s">
        <v>43</v>
      </c>
      <c r="G12" s="40">
        <v>2</v>
      </c>
      <c r="H12" s="40">
        <v>3</v>
      </c>
      <c r="I12" s="41">
        <v>6</v>
      </c>
      <c r="J12" s="41">
        <v>6</v>
      </c>
      <c r="K12" s="42">
        <f t="shared" si="0"/>
        <v>17</v>
      </c>
    </row>
    <row r="13" spans="2:12" ht="15.6" customHeight="1" x14ac:dyDescent="0.25">
      <c r="B13" s="12">
        <v>5</v>
      </c>
      <c r="C13" s="13" t="s">
        <v>15</v>
      </c>
      <c r="D13" s="13" t="s">
        <v>12</v>
      </c>
      <c r="E13" s="26">
        <v>265</v>
      </c>
      <c r="F13" s="39">
        <v>8</v>
      </c>
      <c r="G13" s="40">
        <v>8</v>
      </c>
      <c r="H13" s="40">
        <v>1</v>
      </c>
      <c r="I13" s="41" t="s">
        <v>48</v>
      </c>
      <c r="J13" s="41">
        <v>2</v>
      </c>
      <c r="K13" s="42">
        <f t="shared" si="0"/>
        <v>19</v>
      </c>
    </row>
    <row r="14" spans="2:12" ht="15.6" customHeight="1" x14ac:dyDescent="0.25">
      <c r="B14" s="12">
        <v>6</v>
      </c>
      <c r="C14" s="13" t="s">
        <v>11</v>
      </c>
      <c r="D14" s="13" t="s">
        <v>12</v>
      </c>
      <c r="E14" s="26">
        <v>222</v>
      </c>
      <c r="F14" s="39">
        <v>5</v>
      </c>
      <c r="G14" s="40" t="s">
        <v>43</v>
      </c>
      <c r="H14" s="40">
        <v>5</v>
      </c>
      <c r="I14" s="41">
        <v>2</v>
      </c>
      <c r="J14" s="41">
        <v>9</v>
      </c>
      <c r="K14" s="42">
        <f t="shared" si="0"/>
        <v>21</v>
      </c>
    </row>
    <row r="15" spans="2:12" ht="15.6" customHeight="1" x14ac:dyDescent="0.25">
      <c r="B15" s="12">
        <v>7</v>
      </c>
      <c r="C15" s="13" t="s">
        <v>56</v>
      </c>
      <c r="D15" s="13" t="s">
        <v>12</v>
      </c>
      <c r="E15" s="26">
        <v>237</v>
      </c>
      <c r="F15" s="39">
        <v>9</v>
      </c>
      <c r="G15" s="40" t="s">
        <v>46</v>
      </c>
      <c r="H15" s="40">
        <v>8</v>
      </c>
      <c r="I15" s="41">
        <v>5</v>
      </c>
      <c r="J15" s="41">
        <v>3</v>
      </c>
      <c r="K15" s="42">
        <f t="shared" si="0"/>
        <v>25</v>
      </c>
    </row>
    <row r="16" spans="2:12" ht="15.6" customHeight="1" x14ac:dyDescent="0.25">
      <c r="B16" s="12">
        <v>8</v>
      </c>
      <c r="C16" s="13" t="s">
        <v>17</v>
      </c>
      <c r="D16" s="13" t="s">
        <v>12</v>
      </c>
      <c r="E16" s="26">
        <v>272</v>
      </c>
      <c r="F16" s="39">
        <v>7</v>
      </c>
      <c r="G16" s="40">
        <v>9</v>
      </c>
      <c r="H16" s="40">
        <v>7</v>
      </c>
      <c r="I16" s="41" t="s">
        <v>49</v>
      </c>
      <c r="J16" s="41">
        <v>5</v>
      </c>
      <c r="K16" s="42">
        <f t="shared" si="0"/>
        <v>28</v>
      </c>
    </row>
    <row r="17" spans="2:11" ht="15.6" customHeight="1" x14ac:dyDescent="0.25">
      <c r="B17" s="12">
        <v>9</v>
      </c>
      <c r="C17" s="13" t="s">
        <v>19</v>
      </c>
      <c r="D17" s="13" t="s">
        <v>20</v>
      </c>
      <c r="E17" s="26" t="s">
        <v>35</v>
      </c>
      <c r="F17" s="39">
        <v>1</v>
      </c>
      <c r="G17" s="40">
        <v>4</v>
      </c>
      <c r="H17" s="40" t="s">
        <v>50</v>
      </c>
      <c r="I17" s="41">
        <v>9</v>
      </c>
      <c r="J17" s="41">
        <v>15</v>
      </c>
      <c r="K17" s="42">
        <f t="shared" si="0"/>
        <v>29</v>
      </c>
    </row>
    <row r="18" spans="2:11" ht="15.6" customHeight="1" x14ac:dyDescent="0.25">
      <c r="B18" s="12">
        <v>10</v>
      </c>
      <c r="C18" s="13" t="s">
        <v>36</v>
      </c>
      <c r="D18" s="13">
        <v>606</v>
      </c>
      <c r="E18" s="26">
        <v>614</v>
      </c>
      <c r="F18" s="39" t="s">
        <v>52</v>
      </c>
      <c r="G18" s="40">
        <v>7</v>
      </c>
      <c r="H18" s="40">
        <v>6</v>
      </c>
      <c r="I18" s="41">
        <v>4</v>
      </c>
      <c r="J18" s="41">
        <v>13</v>
      </c>
      <c r="K18" s="42">
        <f t="shared" si="0"/>
        <v>30</v>
      </c>
    </row>
    <row r="19" spans="2:11" ht="15.6" customHeight="1" x14ac:dyDescent="0.25">
      <c r="B19" s="12">
        <v>11</v>
      </c>
      <c r="C19" s="13" t="s">
        <v>16</v>
      </c>
      <c r="D19" s="13" t="s">
        <v>12</v>
      </c>
      <c r="E19" s="26">
        <v>226</v>
      </c>
      <c r="F19" s="39">
        <v>10</v>
      </c>
      <c r="G19" s="40">
        <v>10</v>
      </c>
      <c r="H19" s="40" t="s">
        <v>46</v>
      </c>
      <c r="I19" s="41">
        <v>8</v>
      </c>
      <c r="J19" s="41">
        <v>7</v>
      </c>
      <c r="K19" s="42">
        <f t="shared" si="0"/>
        <v>35</v>
      </c>
    </row>
    <row r="20" spans="2:11" ht="15.6" customHeight="1" x14ac:dyDescent="0.25">
      <c r="B20" s="12">
        <v>12</v>
      </c>
      <c r="C20" s="13" t="s">
        <v>57</v>
      </c>
      <c r="D20" s="13" t="s">
        <v>12</v>
      </c>
      <c r="E20" s="26">
        <v>246</v>
      </c>
      <c r="F20" s="39">
        <v>12</v>
      </c>
      <c r="G20" s="40" t="s">
        <v>45</v>
      </c>
      <c r="H20" s="40">
        <v>13</v>
      </c>
      <c r="I20" s="41">
        <v>11</v>
      </c>
      <c r="J20" s="41">
        <v>8</v>
      </c>
      <c r="K20" s="42">
        <f t="shared" si="0"/>
        <v>44</v>
      </c>
    </row>
    <row r="21" spans="2:11" ht="15.6" customHeight="1" x14ac:dyDescent="0.25">
      <c r="B21" s="12">
        <v>13</v>
      </c>
      <c r="C21" s="13" t="s">
        <v>14</v>
      </c>
      <c r="D21" s="13" t="s">
        <v>12</v>
      </c>
      <c r="E21" s="26">
        <v>242</v>
      </c>
      <c r="F21" s="39">
        <v>11</v>
      </c>
      <c r="G21" s="40">
        <v>12</v>
      </c>
      <c r="H21" s="40" t="s">
        <v>45</v>
      </c>
      <c r="I21" s="41">
        <v>14</v>
      </c>
      <c r="J21" s="41">
        <v>11</v>
      </c>
      <c r="K21" s="42">
        <f t="shared" si="0"/>
        <v>48</v>
      </c>
    </row>
    <row r="22" spans="2:11" ht="15.6" customHeight="1" x14ac:dyDescent="0.25">
      <c r="B22" s="12">
        <v>14</v>
      </c>
      <c r="C22" s="13" t="s">
        <v>18</v>
      </c>
      <c r="D22" s="13" t="s">
        <v>12</v>
      </c>
      <c r="E22" s="26">
        <v>218</v>
      </c>
      <c r="F22" s="39">
        <v>15</v>
      </c>
      <c r="G22" s="40">
        <v>13</v>
      </c>
      <c r="H22" s="40">
        <v>14</v>
      </c>
      <c r="I22" s="41" t="s">
        <v>47</v>
      </c>
      <c r="J22" s="41">
        <v>10</v>
      </c>
      <c r="K22" s="42">
        <f t="shared" si="0"/>
        <v>52</v>
      </c>
    </row>
    <row r="23" spans="2:11" ht="15.6" customHeight="1" x14ac:dyDescent="0.25">
      <c r="B23" s="12">
        <v>15</v>
      </c>
      <c r="C23" s="13" t="s">
        <v>23</v>
      </c>
      <c r="D23" s="13" t="s">
        <v>24</v>
      </c>
      <c r="E23" s="26">
        <v>40</v>
      </c>
      <c r="F23" s="39">
        <v>14</v>
      </c>
      <c r="G23" s="40" t="s">
        <v>47</v>
      </c>
      <c r="H23" s="40">
        <v>16</v>
      </c>
      <c r="I23" s="41">
        <v>13</v>
      </c>
      <c r="J23" s="41">
        <v>14</v>
      </c>
      <c r="K23" s="42">
        <f t="shared" si="0"/>
        <v>57</v>
      </c>
    </row>
    <row r="24" spans="2:11" ht="15.6" customHeight="1" x14ac:dyDescent="0.25">
      <c r="B24" s="12">
        <v>16</v>
      </c>
      <c r="C24" s="13" t="s">
        <v>13</v>
      </c>
      <c r="D24" s="13" t="s">
        <v>12</v>
      </c>
      <c r="E24" s="26">
        <v>249</v>
      </c>
      <c r="F24" s="39" t="s">
        <v>47</v>
      </c>
      <c r="G24" s="40">
        <v>14</v>
      </c>
      <c r="H24" s="40">
        <v>12</v>
      </c>
      <c r="I24" s="41">
        <v>15</v>
      </c>
      <c r="J24" s="41" t="s">
        <v>63</v>
      </c>
      <c r="K24" s="42">
        <f>G24+H24+I24+18</f>
        <v>59</v>
      </c>
    </row>
    <row r="25" spans="2:11" ht="15.6" customHeight="1" x14ac:dyDescent="0.25">
      <c r="B25" s="32">
        <v>17</v>
      </c>
      <c r="C25" s="13" t="s">
        <v>27</v>
      </c>
      <c r="D25" s="13" t="s">
        <v>64</v>
      </c>
      <c r="E25" s="26">
        <v>533</v>
      </c>
      <c r="F25" s="39" t="s">
        <v>63</v>
      </c>
      <c r="G25" s="40" t="s">
        <v>63</v>
      </c>
      <c r="H25" s="40" t="s">
        <v>63</v>
      </c>
      <c r="I25" s="41" t="s">
        <v>63</v>
      </c>
      <c r="J25" s="41" t="s">
        <v>42</v>
      </c>
      <c r="K25" s="42">
        <v>86</v>
      </c>
    </row>
    <row r="27" spans="2:11" x14ac:dyDescent="0.25">
      <c r="F27" t="s">
        <v>54</v>
      </c>
    </row>
  </sheetData>
  <sortState xmlns:xlrd2="http://schemas.microsoft.com/office/spreadsheetml/2017/richdata2" ref="C9:K25">
    <sortCondition ref="K9:K25"/>
  </sortState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Race 1</vt:lpstr>
      <vt:lpstr>Race 2</vt:lpstr>
      <vt:lpstr>Race 3</vt:lpstr>
      <vt:lpstr>Race 4</vt:lpstr>
      <vt:lpstr>Vindhemsregattan Bana</vt:lpstr>
      <vt:lpstr>Lunkentuss</vt:lpstr>
      <vt:lpstr>Totalresultat lö + sö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</dc:creator>
  <cp:lastModifiedBy>Christer Östman</cp:lastModifiedBy>
  <cp:lastPrinted>2019-08-12T08:18:45Z</cp:lastPrinted>
  <dcterms:created xsi:type="dcterms:W3CDTF">2019-08-06T18:12:34Z</dcterms:created>
  <dcterms:modified xsi:type="dcterms:W3CDTF">2019-08-12T08:20:20Z</dcterms:modified>
</cp:coreProperties>
</file>