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ulf\OneDrive - Kiwa\Desktop\"/>
    </mc:Choice>
  </mc:AlternateContent>
  <xr:revisionPtr revIDLastSave="0" documentId="13_ncr:1_{43549AF9-2BA7-4003-8811-5987806E87F6}" xr6:coauthVersionLast="45" xr6:coauthVersionMax="45" xr10:uidLastSave="{00000000-0000-0000-0000-000000000000}"/>
  <bookViews>
    <workbookView xWindow="30510" yWindow="345" windowWidth="15495" windowHeight="14025" xr2:uid="{00000000-000D-0000-FFFF-FFFF00000000}"/>
  </bookViews>
  <sheets>
    <sheet name="Resultatlista" sheetId="16" r:id="rId1"/>
    <sheet name="Startlista" sheetId="2" r:id="rId2"/>
    <sheet name="starttide M spinn" sheetId="10" r:id="rId3"/>
    <sheet name="starttide U spinn" sheetId="12" r:id="rId4"/>
    <sheet name="starttide MU" sheetId="14" r:id="rId5"/>
    <sheet name="starttide NEUTRAL" sheetId="13" r:id="rId6"/>
    <sheet name="Ban alternativ fasta bojar" sheetId="1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16" l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C22" i="14" l="1"/>
  <c r="D22" i="14"/>
  <c r="F22" i="14"/>
  <c r="G22" i="14"/>
  <c r="H22" i="14"/>
  <c r="C17" i="14" l="1"/>
  <c r="D17" i="14"/>
  <c r="F17" i="14"/>
  <c r="G17" i="14"/>
  <c r="H17" i="14"/>
  <c r="C18" i="14"/>
  <c r="D18" i="14"/>
  <c r="F18" i="14"/>
  <c r="G18" i="14"/>
  <c r="H18" i="14"/>
  <c r="C19" i="14"/>
  <c r="D19" i="14"/>
  <c r="F19" i="14"/>
  <c r="G19" i="14"/>
  <c r="H19" i="14"/>
  <c r="C20" i="14"/>
  <c r="D20" i="14"/>
  <c r="F20" i="14"/>
  <c r="G20" i="14"/>
  <c r="H20" i="14"/>
  <c r="C21" i="14"/>
  <c r="D21" i="14"/>
  <c r="F21" i="14"/>
  <c r="G21" i="14"/>
  <c r="H21" i="14"/>
  <c r="H10" i="2"/>
  <c r="H16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H15" i="2" l="1"/>
  <c r="H7" i="13" l="1"/>
  <c r="I7" i="14"/>
  <c r="H7" i="12"/>
  <c r="C2" i="13"/>
  <c r="D2" i="14"/>
  <c r="C2" i="12"/>
  <c r="D13" i="14" l="1"/>
  <c r="F9" i="14" l="1"/>
  <c r="F10" i="14"/>
  <c r="F11" i="14"/>
  <c r="F12" i="14"/>
  <c r="F13" i="14"/>
  <c r="F14" i="14"/>
  <c r="F15" i="14"/>
  <c r="F16" i="14"/>
  <c r="F8" i="14"/>
  <c r="H16" i="14"/>
  <c r="G16" i="14"/>
  <c r="D16" i="14"/>
  <c r="C16" i="14"/>
  <c r="H15" i="14"/>
  <c r="G15" i="14"/>
  <c r="D15" i="14"/>
  <c r="C15" i="14"/>
  <c r="H14" i="14"/>
  <c r="G14" i="14"/>
  <c r="D14" i="14"/>
  <c r="C14" i="14"/>
  <c r="H13" i="14"/>
  <c r="G13" i="14"/>
  <c r="C13" i="14"/>
  <c r="H12" i="14"/>
  <c r="G12" i="14"/>
  <c r="D12" i="14"/>
  <c r="C12" i="14"/>
  <c r="H11" i="14"/>
  <c r="G11" i="14"/>
  <c r="D11" i="14"/>
  <c r="C11" i="14"/>
  <c r="H10" i="14"/>
  <c r="G10" i="14"/>
  <c r="D10" i="14"/>
  <c r="C10" i="14"/>
  <c r="H9" i="14"/>
  <c r="G9" i="14"/>
  <c r="D9" i="14"/>
  <c r="C9" i="14"/>
  <c r="H8" i="14"/>
  <c r="G8" i="14"/>
  <c r="D8" i="14"/>
  <c r="C8" i="14"/>
  <c r="N7" i="14"/>
  <c r="M7" i="14"/>
  <c r="L7" i="14"/>
  <c r="K7" i="14"/>
  <c r="J7" i="14"/>
  <c r="E7" i="14"/>
  <c r="C7" i="14"/>
  <c r="H6" i="14"/>
  <c r="G6" i="14"/>
  <c r="E6" i="14"/>
  <c r="D6" i="14"/>
  <c r="C6" i="14"/>
  <c r="B9" i="12" l="1"/>
  <c r="C9" i="12"/>
  <c r="D9" i="12"/>
  <c r="F9" i="12"/>
  <c r="G9" i="12"/>
  <c r="B10" i="12"/>
  <c r="C10" i="12"/>
  <c r="D10" i="12"/>
  <c r="F10" i="12"/>
  <c r="G10" i="12"/>
  <c r="B11" i="12"/>
  <c r="C11" i="12"/>
  <c r="D11" i="12"/>
  <c r="F11" i="12"/>
  <c r="G11" i="12"/>
  <c r="B12" i="12"/>
  <c r="C12" i="12"/>
  <c r="F12" i="12"/>
  <c r="G12" i="12"/>
  <c r="B13" i="12"/>
  <c r="C13" i="12"/>
  <c r="D13" i="12"/>
  <c r="F13" i="12"/>
  <c r="G13" i="12"/>
  <c r="B14" i="12"/>
  <c r="C14" i="12"/>
  <c r="D14" i="12"/>
  <c r="F14" i="12"/>
  <c r="G14" i="12"/>
  <c r="B15" i="12"/>
  <c r="C15" i="12"/>
  <c r="D15" i="12"/>
  <c r="F15" i="12"/>
  <c r="G15" i="12"/>
  <c r="B16" i="12"/>
  <c r="C16" i="12"/>
  <c r="D16" i="12"/>
  <c r="F16" i="12"/>
  <c r="G16" i="12"/>
  <c r="B17" i="12"/>
  <c r="C17" i="12"/>
  <c r="D17" i="12"/>
  <c r="F17" i="12"/>
  <c r="G17" i="12"/>
  <c r="B18" i="12"/>
  <c r="C18" i="12"/>
  <c r="D18" i="12"/>
  <c r="F18" i="12"/>
  <c r="G18" i="12"/>
  <c r="B19" i="12"/>
  <c r="C19" i="12"/>
  <c r="D19" i="12"/>
  <c r="F19" i="12"/>
  <c r="G19" i="12"/>
  <c r="B20" i="12"/>
  <c r="C20" i="12"/>
  <c r="D20" i="12"/>
  <c r="F20" i="12"/>
  <c r="G20" i="12"/>
  <c r="B21" i="12"/>
  <c r="C21" i="12"/>
  <c r="D21" i="12"/>
  <c r="F21" i="12"/>
  <c r="G21" i="12"/>
  <c r="B22" i="12"/>
  <c r="C22" i="12"/>
  <c r="D22" i="12"/>
  <c r="F22" i="12"/>
  <c r="G22" i="12"/>
  <c r="B23" i="12"/>
  <c r="C23" i="12"/>
  <c r="D23" i="12"/>
  <c r="F23" i="12"/>
  <c r="G23" i="12"/>
  <c r="B24" i="12"/>
  <c r="C24" i="12"/>
  <c r="D24" i="12"/>
  <c r="F24" i="12"/>
  <c r="G24" i="12"/>
  <c r="B25" i="12"/>
  <c r="C25" i="12"/>
  <c r="D25" i="12"/>
  <c r="F25" i="12"/>
  <c r="G25" i="12"/>
  <c r="B26" i="12"/>
  <c r="C26" i="12"/>
  <c r="D26" i="12"/>
  <c r="F26" i="12"/>
  <c r="G26" i="12"/>
  <c r="B27" i="12"/>
  <c r="C27" i="12"/>
  <c r="D27" i="12"/>
  <c r="F27" i="12"/>
  <c r="G27" i="12"/>
  <c r="B28" i="12"/>
  <c r="C28" i="12"/>
  <c r="D28" i="12"/>
  <c r="F28" i="12"/>
  <c r="G28" i="12"/>
  <c r="B29" i="12"/>
  <c r="C29" i="12"/>
  <c r="D29" i="12"/>
  <c r="F29" i="12"/>
  <c r="G29" i="12"/>
  <c r="B30" i="12"/>
  <c r="C30" i="12"/>
  <c r="D30" i="12"/>
  <c r="F30" i="12"/>
  <c r="G30" i="12"/>
  <c r="B31" i="12"/>
  <c r="C31" i="12"/>
  <c r="D31" i="12"/>
  <c r="F31" i="12"/>
  <c r="G31" i="12"/>
  <c r="B32" i="12"/>
  <c r="C32" i="12"/>
  <c r="D32" i="12"/>
  <c r="F32" i="12"/>
  <c r="G32" i="12"/>
  <c r="B33" i="12"/>
  <c r="C33" i="12"/>
  <c r="D33" i="12"/>
  <c r="F33" i="12"/>
  <c r="G33" i="12"/>
  <c r="B34" i="12"/>
  <c r="C34" i="12"/>
  <c r="D34" i="12"/>
  <c r="F34" i="12"/>
  <c r="G34" i="12"/>
  <c r="B35" i="12"/>
  <c r="C35" i="12"/>
  <c r="D35" i="12"/>
  <c r="F35" i="12"/>
  <c r="G35" i="12"/>
  <c r="B36" i="12"/>
  <c r="C36" i="12"/>
  <c r="D36" i="12"/>
  <c r="F36" i="12"/>
  <c r="G36" i="12"/>
  <c r="B37" i="12"/>
  <c r="C37" i="12"/>
  <c r="D37" i="12"/>
  <c r="F37" i="12"/>
  <c r="G37" i="12"/>
  <c r="B38" i="12"/>
  <c r="C38" i="12"/>
  <c r="D38" i="12"/>
  <c r="F38" i="12"/>
  <c r="G38" i="12"/>
  <c r="B39" i="12"/>
  <c r="C39" i="12"/>
  <c r="D39" i="12"/>
  <c r="F39" i="12"/>
  <c r="G39" i="12"/>
  <c r="B40" i="12"/>
  <c r="C40" i="12"/>
  <c r="D40" i="12"/>
  <c r="F40" i="12"/>
  <c r="G40" i="12"/>
  <c r="B41" i="12"/>
  <c r="C41" i="12"/>
  <c r="F41" i="12"/>
  <c r="G41" i="12"/>
  <c r="B42" i="12"/>
  <c r="C42" i="12"/>
  <c r="D42" i="12"/>
  <c r="F42" i="12"/>
  <c r="G42" i="12"/>
  <c r="B43" i="12"/>
  <c r="C43" i="12"/>
  <c r="D43" i="12"/>
  <c r="F43" i="12"/>
  <c r="G43" i="12"/>
  <c r="B44" i="12"/>
  <c r="C44" i="12"/>
  <c r="D44" i="12"/>
  <c r="F44" i="12"/>
  <c r="G44" i="12"/>
  <c r="B9" i="10"/>
  <c r="C9" i="10"/>
  <c r="F9" i="10"/>
  <c r="G9" i="10"/>
  <c r="B10" i="10"/>
  <c r="C10" i="10"/>
  <c r="F10" i="10"/>
  <c r="G10" i="10"/>
  <c r="B11" i="10"/>
  <c r="C11" i="10"/>
  <c r="F11" i="10"/>
  <c r="G11" i="10"/>
  <c r="B12" i="10"/>
  <c r="C12" i="10"/>
  <c r="F12" i="10"/>
  <c r="G12" i="10"/>
  <c r="B13" i="10"/>
  <c r="C13" i="10"/>
  <c r="F13" i="10"/>
  <c r="G13" i="10"/>
  <c r="B14" i="10"/>
  <c r="C14" i="10"/>
  <c r="F14" i="10"/>
  <c r="G14" i="10"/>
  <c r="B15" i="10"/>
  <c r="C15" i="10"/>
  <c r="F15" i="10"/>
  <c r="G15" i="10"/>
  <c r="B16" i="10"/>
  <c r="C16" i="10"/>
  <c r="F16" i="10"/>
  <c r="G16" i="10"/>
  <c r="B17" i="10"/>
  <c r="C17" i="10"/>
  <c r="F17" i="10"/>
  <c r="G17" i="10"/>
  <c r="B18" i="10"/>
  <c r="C18" i="10"/>
  <c r="F18" i="10"/>
  <c r="G18" i="10"/>
  <c r="B19" i="10"/>
  <c r="C19" i="10"/>
  <c r="F19" i="10"/>
  <c r="G19" i="10"/>
  <c r="B20" i="10"/>
  <c r="C20" i="10"/>
  <c r="F20" i="10"/>
  <c r="G20" i="10"/>
  <c r="B21" i="10"/>
  <c r="C21" i="10"/>
  <c r="F21" i="10"/>
  <c r="G21" i="10"/>
  <c r="B22" i="10"/>
  <c r="C22" i="10"/>
  <c r="F22" i="10"/>
  <c r="G22" i="10"/>
  <c r="B23" i="10"/>
  <c r="C23" i="10"/>
  <c r="F23" i="10"/>
  <c r="G23" i="10"/>
  <c r="B24" i="10"/>
  <c r="C24" i="10"/>
  <c r="F24" i="10"/>
  <c r="G24" i="10"/>
  <c r="B25" i="10"/>
  <c r="C25" i="10"/>
  <c r="F25" i="10"/>
  <c r="G25" i="10"/>
  <c r="B26" i="10"/>
  <c r="C26" i="10"/>
  <c r="F26" i="10"/>
  <c r="G26" i="10"/>
  <c r="B27" i="10"/>
  <c r="C27" i="10"/>
  <c r="F27" i="10"/>
  <c r="G27" i="10"/>
  <c r="B28" i="10"/>
  <c r="C28" i="10"/>
  <c r="F28" i="10"/>
  <c r="G28" i="10"/>
  <c r="B29" i="10"/>
  <c r="C29" i="10"/>
  <c r="F29" i="10"/>
  <c r="G29" i="10"/>
  <c r="B30" i="10"/>
  <c r="C30" i="10"/>
  <c r="F30" i="10"/>
  <c r="G30" i="10"/>
  <c r="B31" i="10"/>
  <c r="C31" i="10"/>
  <c r="F31" i="10"/>
  <c r="G31" i="10"/>
  <c r="B32" i="10"/>
  <c r="C32" i="10"/>
  <c r="F32" i="10"/>
  <c r="G32" i="10"/>
  <c r="B33" i="10"/>
  <c r="C33" i="10"/>
  <c r="F33" i="10"/>
  <c r="G33" i="10"/>
  <c r="B34" i="10"/>
  <c r="C34" i="10"/>
  <c r="F34" i="10"/>
  <c r="G34" i="10"/>
  <c r="B35" i="10"/>
  <c r="C35" i="10"/>
  <c r="F35" i="10"/>
  <c r="G35" i="10"/>
  <c r="B36" i="10"/>
  <c r="C36" i="10"/>
  <c r="F36" i="10"/>
  <c r="G36" i="10"/>
  <c r="B37" i="10"/>
  <c r="C37" i="10"/>
  <c r="F37" i="10"/>
  <c r="G37" i="10"/>
  <c r="B38" i="10"/>
  <c r="C38" i="10"/>
  <c r="F38" i="10"/>
  <c r="G38" i="10"/>
  <c r="B39" i="10"/>
  <c r="C39" i="10"/>
  <c r="F39" i="10"/>
  <c r="G39" i="10"/>
  <c r="B40" i="10"/>
  <c r="C40" i="10"/>
  <c r="F40" i="10"/>
  <c r="G40" i="10"/>
  <c r="B41" i="10"/>
  <c r="C41" i="10"/>
  <c r="F41" i="10"/>
  <c r="G41" i="10"/>
  <c r="B42" i="10"/>
  <c r="C42" i="10"/>
  <c r="F42" i="10"/>
  <c r="G42" i="10"/>
  <c r="B43" i="10"/>
  <c r="C43" i="10"/>
  <c r="F43" i="10"/>
  <c r="G43" i="10"/>
  <c r="B44" i="10"/>
  <c r="C44" i="10"/>
  <c r="F44" i="10"/>
  <c r="G44" i="10"/>
  <c r="D9" i="13" l="1"/>
  <c r="D10" i="13" s="1"/>
  <c r="D11" i="13" s="1"/>
  <c r="D12" i="13" s="1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D8" i="12"/>
  <c r="H21" i="2"/>
  <c r="H28" i="2"/>
  <c r="H18" i="2"/>
  <c r="E18" i="14" s="1"/>
  <c r="H29" i="2"/>
  <c r="H25" i="2"/>
  <c r="H33" i="2"/>
  <c r="H13" i="2"/>
  <c r="A37" i="2"/>
  <c r="D7" i="10"/>
  <c r="D7" i="12"/>
  <c r="H42" i="12" s="1"/>
  <c r="D7" i="13"/>
  <c r="M7" i="13"/>
  <c r="L7" i="13"/>
  <c r="K7" i="13"/>
  <c r="J7" i="13"/>
  <c r="I7" i="13"/>
  <c r="B7" i="13"/>
  <c r="G6" i="13"/>
  <c r="F6" i="13"/>
  <c r="E6" i="13"/>
  <c r="D6" i="13"/>
  <c r="C6" i="13"/>
  <c r="B6" i="13"/>
  <c r="A33" i="2"/>
  <c r="A42" i="2"/>
  <c r="G8" i="12"/>
  <c r="F8" i="12"/>
  <c r="C8" i="12"/>
  <c r="B8" i="12"/>
  <c r="M7" i="12"/>
  <c r="L7" i="12"/>
  <c r="K7" i="12"/>
  <c r="J7" i="12"/>
  <c r="I7" i="12"/>
  <c r="B7" i="12"/>
  <c r="G6" i="12"/>
  <c r="F6" i="12"/>
  <c r="E6" i="12"/>
  <c r="D6" i="12"/>
  <c r="C6" i="12"/>
  <c r="B6" i="12"/>
  <c r="M18" i="14" l="1"/>
  <c r="I18" i="14"/>
  <c r="J18" i="14"/>
  <c r="N18" i="14"/>
  <c r="K18" i="14"/>
  <c r="L18" i="14"/>
  <c r="I8" i="13"/>
  <c r="D12" i="12"/>
  <c r="H12" i="12" s="1"/>
  <c r="D41" i="12"/>
  <c r="I41" i="12" s="1"/>
  <c r="J44" i="12"/>
  <c r="L38" i="12"/>
  <c r="L16" i="12"/>
  <c r="L44" i="12"/>
  <c r="K29" i="12"/>
  <c r="K40" i="12"/>
  <c r="H28" i="12"/>
  <c r="H18" i="12"/>
  <c r="K24" i="12"/>
  <c r="L32" i="12"/>
  <c r="H34" i="12"/>
  <c r="L22" i="12"/>
  <c r="H44" i="12"/>
  <c r="K21" i="12"/>
  <c r="J38" i="12"/>
  <c r="J20" i="12"/>
  <c r="K9" i="12"/>
  <c r="K15" i="12"/>
  <c r="K27" i="12"/>
  <c r="K39" i="12"/>
  <c r="K43" i="12"/>
  <c r="K10" i="12"/>
  <c r="K14" i="12"/>
  <c r="K18" i="12"/>
  <c r="K22" i="12"/>
  <c r="K26" i="12"/>
  <c r="K30" i="12"/>
  <c r="K34" i="12"/>
  <c r="K38" i="12"/>
  <c r="K42" i="12"/>
  <c r="K11" i="12"/>
  <c r="K31" i="12"/>
  <c r="K19" i="12"/>
  <c r="K23" i="12"/>
  <c r="K35" i="12"/>
  <c r="L10" i="12"/>
  <c r="L26" i="12"/>
  <c r="L42" i="12"/>
  <c r="K36" i="12"/>
  <c r="J18" i="12"/>
  <c r="H24" i="12"/>
  <c r="L28" i="12"/>
  <c r="J34" i="12"/>
  <c r="H40" i="12"/>
  <c r="J24" i="12"/>
  <c r="J40" i="12"/>
  <c r="H22" i="12"/>
  <c r="H38" i="12"/>
  <c r="K25" i="12"/>
  <c r="J36" i="12"/>
  <c r="L11" i="12"/>
  <c r="L15" i="12"/>
  <c r="L19" i="12"/>
  <c r="L23" i="12"/>
  <c r="L27" i="12"/>
  <c r="L31" i="12"/>
  <c r="L35" i="12"/>
  <c r="L39" i="12"/>
  <c r="L43" i="12"/>
  <c r="L9" i="12"/>
  <c r="L13" i="12"/>
  <c r="L17" i="12"/>
  <c r="L21" i="12"/>
  <c r="L25" i="12"/>
  <c r="L29" i="12"/>
  <c r="L33" i="12"/>
  <c r="L37" i="12"/>
  <c r="L14" i="12"/>
  <c r="L30" i="12"/>
  <c r="K28" i="12"/>
  <c r="K16" i="12"/>
  <c r="K44" i="12"/>
  <c r="J14" i="12"/>
  <c r="H20" i="12"/>
  <c r="L24" i="12"/>
  <c r="J30" i="12"/>
  <c r="H36" i="12"/>
  <c r="L40" i="12"/>
  <c r="J28" i="12"/>
  <c r="H10" i="12"/>
  <c r="H26" i="12"/>
  <c r="K37" i="12"/>
  <c r="J13" i="12"/>
  <c r="J17" i="12"/>
  <c r="J21" i="12"/>
  <c r="J25" i="12"/>
  <c r="J29" i="12"/>
  <c r="J33" i="12"/>
  <c r="J37" i="12"/>
  <c r="J9" i="12"/>
  <c r="J11" i="12"/>
  <c r="J15" i="12"/>
  <c r="J19" i="12"/>
  <c r="J23" i="12"/>
  <c r="J27" i="12"/>
  <c r="J31" i="12"/>
  <c r="J35" i="12"/>
  <c r="J39" i="12"/>
  <c r="J43" i="12"/>
  <c r="J22" i="12"/>
  <c r="I10" i="12"/>
  <c r="I14" i="12"/>
  <c r="I18" i="12"/>
  <c r="I22" i="12"/>
  <c r="I26" i="12"/>
  <c r="I30" i="12"/>
  <c r="I34" i="12"/>
  <c r="I38" i="12"/>
  <c r="I42" i="12"/>
  <c r="I21" i="12"/>
  <c r="I32" i="12"/>
  <c r="I33" i="12"/>
  <c r="I36" i="12"/>
  <c r="I11" i="12"/>
  <c r="I15" i="12"/>
  <c r="I19" i="12"/>
  <c r="I23" i="12"/>
  <c r="I27" i="12"/>
  <c r="I31" i="12"/>
  <c r="I35" i="12"/>
  <c r="I39" i="12"/>
  <c r="I43" i="12"/>
  <c r="I28" i="12"/>
  <c r="I29" i="12"/>
  <c r="I9" i="12"/>
  <c r="I13" i="12"/>
  <c r="I16" i="12"/>
  <c r="I17" i="12"/>
  <c r="I20" i="12"/>
  <c r="I24" i="12"/>
  <c r="I25" i="12"/>
  <c r="I37" i="12"/>
  <c r="I40" i="12"/>
  <c r="I44" i="12"/>
  <c r="M16" i="12"/>
  <c r="M20" i="12"/>
  <c r="M24" i="12"/>
  <c r="M28" i="12"/>
  <c r="M32" i="12"/>
  <c r="M36" i="12"/>
  <c r="M40" i="12"/>
  <c r="M44" i="12"/>
  <c r="M11" i="12"/>
  <c r="M15" i="12"/>
  <c r="M19" i="12"/>
  <c r="M23" i="12"/>
  <c r="M27" i="12"/>
  <c r="M31" i="12"/>
  <c r="M35" i="12"/>
  <c r="M39" i="12"/>
  <c r="M43" i="12"/>
  <c r="M9" i="12"/>
  <c r="M10" i="12"/>
  <c r="M13" i="12"/>
  <c r="M14" i="12"/>
  <c r="M17" i="12"/>
  <c r="M18" i="12"/>
  <c r="M21" i="12"/>
  <c r="M22" i="12"/>
  <c r="M25" i="12"/>
  <c r="M26" i="12"/>
  <c r="M29" i="12"/>
  <c r="M30" i="12"/>
  <c r="M33" i="12"/>
  <c r="M34" i="12"/>
  <c r="M37" i="12"/>
  <c r="M38" i="12"/>
  <c r="M42" i="12"/>
  <c r="H11" i="12"/>
  <c r="H15" i="12"/>
  <c r="H19" i="12"/>
  <c r="H23" i="12"/>
  <c r="H27" i="12"/>
  <c r="H31" i="12"/>
  <c r="H35" i="12"/>
  <c r="H39" i="12"/>
  <c r="H43" i="12"/>
  <c r="H9" i="12"/>
  <c r="H13" i="12"/>
  <c r="H17" i="12"/>
  <c r="H21" i="12"/>
  <c r="H25" i="12"/>
  <c r="H29" i="12"/>
  <c r="H33" i="12"/>
  <c r="H37" i="12"/>
  <c r="L18" i="12"/>
  <c r="L34" i="12"/>
  <c r="K32" i="12"/>
  <c r="K20" i="12"/>
  <c r="J10" i="12"/>
  <c r="H16" i="12"/>
  <c r="L20" i="12"/>
  <c r="J26" i="12"/>
  <c r="H32" i="12"/>
  <c r="L36" i="12"/>
  <c r="J42" i="12"/>
  <c r="J16" i="12"/>
  <c r="J32" i="12"/>
  <c r="K17" i="12"/>
  <c r="H14" i="12"/>
  <c r="H30" i="12"/>
  <c r="K13" i="12"/>
  <c r="K33" i="12"/>
  <c r="H39" i="2"/>
  <c r="I39" i="13"/>
  <c r="J39" i="13"/>
  <c r="M39" i="13"/>
  <c r="K39" i="13"/>
  <c r="D40" i="13"/>
  <c r="L40" i="13" s="1"/>
  <c r="L39" i="13"/>
  <c r="K41" i="12" l="1"/>
  <c r="H41" i="12"/>
  <c r="L41" i="12"/>
  <c r="M41" i="12"/>
  <c r="J41" i="12"/>
  <c r="I12" i="12"/>
  <c r="L12" i="12"/>
  <c r="J12" i="12"/>
  <c r="M12" i="12"/>
  <c r="K12" i="12"/>
  <c r="J40" i="13"/>
  <c r="M40" i="13"/>
  <c r="I40" i="13"/>
  <c r="D41" i="13"/>
  <c r="K41" i="13" s="1"/>
  <c r="K40" i="13"/>
  <c r="H31" i="2"/>
  <c r="D42" i="13" l="1"/>
  <c r="I42" i="13" s="1"/>
  <c r="M41" i="13"/>
  <c r="L41" i="13"/>
  <c r="J41" i="13"/>
  <c r="I41" i="13"/>
  <c r="D25" i="10"/>
  <c r="H25" i="10" s="1"/>
  <c r="D43" i="13"/>
  <c r="L42" i="13"/>
  <c r="K42" i="13"/>
  <c r="H35" i="2"/>
  <c r="B8" i="10"/>
  <c r="C8" i="10"/>
  <c r="F8" i="10"/>
  <c r="G8" i="10"/>
  <c r="J42" i="13" l="1"/>
  <c r="M42" i="13"/>
  <c r="K43" i="13"/>
  <c r="L43" i="13"/>
  <c r="D44" i="13"/>
  <c r="J43" i="13"/>
  <c r="M43" i="13"/>
  <c r="I43" i="13"/>
  <c r="I44" i="13" l="1"/>
  <c r="M44" i="13"/>
  <c r="J44" i="13"/>
  <c r="D45" i="13"/>
  <c r="L44" i="13"/>
  <c r="K44" i="13"/>
  <c r="H8" i="2"/>
  <c r="H11" i="2"/>
  <c r="E6" i="10"/>
  <c r="K45" i="13" l="1"/>
  <c r="L45" i="13"/>
  <c r="J45" i="13"/>
  <c r="D46" i="13"/>
  <c r="I45" i="13"/>
  <c r="M45" i="13"/>
  <c r="H36" i="2"/>
  <c r="H38" i="2"/>
  <c r="H26" i="2"/>
  <c r="H17" i="2"/>
  <c r="E17" i="14" s="1"/>
  <c r="H19" i="2"/>
  <c r="E19" i="14" s="1"/>
  <c r="M19" i="14" s="1"/>
  <c r="H37" i="2"/>
  <c r="H22" i="2"/>
  <c r="H20" i="2"/>
  <c r="E20" i="14" s="1"/>
  <c r="H32" i="2"/>
  <c r="H14" i="2"/>
  <c r="H27" i="2"/>
  <c r="H30" i="2"/>
  <c r="H34" i="2"/>
  <c r="D37" i="10" s="1"/>
  <c r="H37" i="10" s="1"/>
  <c r="H12" i="2"/>
  <c r="H40" i="2"/>
  <c r="H23" i="2"/>
  <c r="H24" i="2"/>
  <c r="H44" i="2"/>
  <c r="H41" i="2"/>
  <c r="D26" i="10" l="1"/>
  <c r="H26" i="10" s="1"/>
  <c r="E21" i="14"/>
  <c r="E22" i="14"/>
  <c r="K19" i="14"/>
  <c r="L19" i="14"/>
  <c r="N19" i="14"/>
  <c r="J19" i="14"/>
  <c r="I19" i="14"/>
  <c r="M20" i="14"/>
  <c r="K20" i="14"/>
  <c r="L20" i="14"/>
  <c r="N20" i="14"/>
  <c r="J20" i="14"/>
  <c r="I20" i="14"/>
  <c r="L17" i="14"/>
  <c r="N17" i="14"/>
  <c r="M17" i="14"/>
  <c r="K17" i="14"/>
  <c r="J17" i="14"/>
  <c r="I17" i="14"/>
  <c r="D20" i="10"/>
  <c r="H20" i="10" s="1"/>
  <c r="N21" i="14"/>
  <c r="M21" i="14"/>
  <c r="J21" i="14"/>
  <c r="L21" i="14"/>
  <c r="I21" i="14"/>
  <c r="K21" i="14"/>
  <c r="D21" i="10"/>
  <c r="H21" i="10" s="1"/>
  <c r="E8" i="14"/>
  <c r="I8" i="14" s="1"/>
  <c r="E15" i="14"/>
  <c r="N15" i="14" s="1"/>
  <c r="E11" i="14"/>
  <c r="K11" i="14" s="1"/>
  <c r="D44" i="10"/>
  <c r="H44" i="10" s="1"/>
  <c r="E14" i="14"/>
  <c r="L14" i="14" s="1"/>
  <c r="E10" i="14"/>
  <c r="J11" i="14"/>
  <c r="M11" i="14"/>
  <c r="D11" i="10"/>
  <c r="H11" i="10" s="1"/>
  <c r="D36" i="10"/>
  <c r="H36" i="10" s="1"/>
  <c r="D32" i="10"/>
  <c r="H32" i="10" s="1"/>
  <c r="D10" i="10"/>
  <c r="H10" i="10" s="1"/>
  <c r="D38" i="10"/>
  <c r="H38" i="10" s="1"/>
  <c r="D41" i="10"/>
  <c r="H41" i="10" s="1"/>
  <c r="D29" i="10"/>
  <c r="H29" i="10" s="1"/>
  <c r="D31" i="10"/>
  <c r="H31" i="10" s="1"/>
  <c r="D18" i="10"/>
  <c r="H18" i="10" s="1"/>
  <c r="D35" i="10"/>
  <c r="H35" i="10" s="1"/>
  <c r="D28" i="10"/>
  <c r="H28" i="10" s="1"/>
  <c r="D30" i="10"/>
  <c r="D24" i="10"/>
  <c r="H24" i="10" s="1"/>
  <c r="D17" i="10"/>
  <c r="H17" i="10" s="1"/>
  <c r="D27" i="10"/>
  <c r="H27" i="10" s="1"/>
  <c r="D14" i="10"/>
  <c r="H14" i="10" s="1"/>
  <c r="D23" i="10"/>
  <c r="H23" i="10" s="1"/>
  <c r="D40" i="10"/>
  <c r="H40" i="10" s="1"/>
  <c r="D39" i="10"/>
  <c r="H39" i="10" s="1"/>
  <c r="I46" i="13"/>
  <c r="M46" i="13"/>
  <c r="J46" i="13"/>
  <c r="D47" i="13"/>
  <c r="L46" i="13"/>
  <c r="K46" i="13"/>
  <c r="K11" i="13"/>
  <c r="K12" i="13"/>
  <c r="L12" i="13"/>
  <c r="M12" i="13"/>
  <c r="I12" i="13"/>
  <c r="J12" i="13"/>
  <c r="J11" i="13"/>
  <c r="D8" i="10"/>
  <c r="H8" i="10" s="1"/>
  <c r="H9" i="2"/>
  <c r="E16" i="14" s="1"/>
  <c r="H43" i="2"/>
  <c r="D34" i="10" s="1"/>
  <c r="H34" i="10" s="1"/>
  <c r="H42" i="2"/>
  <c r="D42" i="10" s="1"/>
  <c r="H42" i="10" s="1"/>
  <c r="M7" i="10"/>
  <c r="L7" i="10"/>
  <c r="K7" i="10"/>
  <c r="J7" i="10"/>
  <c r="I7" i="10"/>
  <c r="B6" i="10"/>
  <c r="C6" i="10"/>
  <c r="D6" i="10"/>
  <c r="F6" i="10"/>
  <c r="G6" i="10"/>
  <c r="B7" i="10"/>
  <c r="M22" i="14" l="1"/>
  <c r="J22" i="14"/>
  <c r="I22" i="14"/>
  <c r="N22" i="14"/>
  <c r="L22" i="14"/>
  <c r="K22" i="14"/>
  <c r="D9" i="10"/>
  <c r="H9" i="10" s="1"/>
  <c r="E9" i="14"/>
  <c r="L9" i="14" s="1"/>
  <c r="K15" i="14"/>
  <c r="I15" i="14"/>
  <c r="J15" i="14"/>
  <c r="L15" i="14"/>
  <c r="L11" i="14"/>
  <c r="N11" i="14"/>
  <c r="M8" i="14"/>
  <c r="N8" i="14"/>
  <c r="K8" i="14"/>
  <c r="J8" i="14"/>
  <c r="L8" i="14"/>
  <c r="I11" i="14"/>
  <c r="M15" i="14"/>
  <c r="N14" i="14"/>
  <c r="D12" i="10"/>
  <c r="H12" i="10" s="1"/>
  <c r="E12" i="14"/>
  <c r="J14" i="14"/>
  <c r="K14" i="14"/>
  <c r="I14" i="14"/>
  <c r="M14" i="14"/>
  <c r="K10" i="14"/>
  <c r="M10" i="14"/>
  <c r="J10" i="14"/>
  <c r="L10" i="14"/>
  <c r="I10" i="14"/>
  <c r="N10" i="14"/>
  <c r="N16" i="14"/>
  <c r="M16" i="14"/>
  <c r="I16" i="14"/>
  <c r="L16" i="14"/>
  <c r="K16" i="14"/>
  <c r="J16" i="14"/>
  <c r="D15" i="10"/>
  <c r="H15" i="10" s="1"/>
  <c r="E13" i="14"/>
  <c r="D43" i="10"/>
  <c r="H43" i="10" s="1"/>
  <c r="D22" i="10"/>
  <c r="H22" i="10" s="1"/>
  <c r="D19" i="10"/>
  <c r="H19" i="10" s="1"/>
  <c r="D16" i="10"/>
  <c r="H16" i="10" s="1"/>
  <c r="H30" i="10"/>
  <c r="I30" i="10"/>
  <c r="D33" i="10"/>
  <c r="H33" i="10" s="1"/>
  <c r="D13" i="10"/>
  <c r="H13" i="10" s="1"/>
  <c r="J9" i="10"/>
  <c r="J44" i="10"/>
  <c r="J36" i="10"/>
  <c r="J26" i="10"/>
  <c r="J14" i="10"/>
  <c r="J39" i="10"/>
  <c r="J31" i="10"/>
  <c r="J23" i="10"/>
  <c r="J42" i="10"/>
  <c r="J34" i="10"/>
  <c r="J32" i="10"/>
  <c r="J22" i="10"/>
  <c r="J10" i="10"/>
  <c r="J37" i="10"/>
  <c r="J29" i="10"/>
  <c r="J21" i="10"/>
  <c r="J38" i="10"/>
  <c r="J28" i="10"/>
  <c r="J18" i="10"/>
  <c r="J41" i="10"/>
  <c r="J33" i="10"/>
  <c r="J25" i="10"/>
  <c r="J17" i="10"/>
  <c r="J40" i="10"/>
  <c r="J24" i="10"/>
  <c r="J30" i="10"/>
  <c r="J20" i="10"/>
  <c r="J43" i="10"/>
  <c r="J35" i="10"/>
  <c r="J27" i="10"/>
  <c r="J11" i="10"/>
  <c r="M23" i="10"/>
  <c r="M25" i="10"/>
  <c r="M10" i="10"/>
  <c r="M12" i="10"/>
  <c r="M14" i="10"/>
  <c r="M18" i="10"/>
  <c r="M20" i="10"/>
  <c r="M22" i="10"/>
  <c r="M24" i="10"/>
  <c r="M26" i="10"/>
  <c r="M28" i="10"/>
  <c r="M30" i="10"/>
  <c r="M32" i="10"/>
  <c r="M34" i="10"/>
  <c r="M36" i="10"/>
  <c r="M38" i="10"/>
  <c r="M40" i="10"/>
  <c r="M42" i="10"/>
  <c r="M44" i="10"/>
  <c r="M9" i="10"/>
  <c r="M11" i="10"/>
  <c r="M17" i="10"/>
  <c r="M21" i="10"/>
  <c r="M29" i="10"/>
  <c r="M37" i="10"/>
  <c r="M41" i="10"/>
  <c r="M27" i="10"/>
  <c r="M31" i="10"/>
  <c r="M39" i="10"/>
  <c r="M43" i="10"/>
  <c r="M35" i="10"/>
  <c r="K9" i="10"/>
  <c r="K43" i="10"/>
  <c r="K39" i="10"/>
  <c r="K35" i="10"/>
  <c r="K31" i="10"/>
  <c r="K27" i="10"/>
  <c r="K23" i="10"/>
  <c r="K15" i="10"/>
  <c r="K11" i="10"/>
  <c r="K42" i="10"/>
  <c r="K38" i="10"/>
  <c r="K34" i="10"/>
  <c r="K30" i="10"/>
  <c r="K26" i="10"/>
  <c r="K18" i="10"/>
  <c r="K14" i="10"/>
  <c r="K10" i="10"/>
  <c r="K44" i="10"/>
  <c r="K40" i="10"/>
  <c r="K36" i="10"/>
  <c r="K28" i="10"/>
  <c r="K24" i="10"/>
  <c r="K20" i="10"/>
  <c r="K41" i="10"/>
  <c r="K37" i="10"/>
  <c r="K29" i="10"/>
  <c r="K25" i="10"/>
  <c r="K21" i="10"/>
  <c r="K17" i="10"/>
  <c r="K32" i="10"/>
  <c r="I9" i="10"/>
  <c r="I18" i="10"/>
  <c r="I11" i="10"/>
  <c r="I17" i="10"/>
  <c r="I21" i="10"/>
  <c r="I23" i="10"/>
  <c r="I25" i="10"/>
  <c r="I27" i="10"/>
  <c r="I29" i="10"/>
  <c r="I31" i="10"/>
  <c r="I35" i="10"/>
  <c r="I37" i="10"/>
  <c r="I39" i="10"/>
  <c r="I41" i="10"/>
  <c r="I43" i="10"/>
  <c r="I10" i="10"/>
  <c r="I14" i="10"/>
  <c r="I20" i="10"/>
  <c r="I24" i="10"/>
  <c r="I26" i="10"/>
  <c r="I34" i="10"/>
  <c r="I38" i="10"/>
  <c r="I42" i="10"/>
  <c r="I44" i="10"/>
  <c r="I28" i="10"/>
  <c r="I32" i="10"/>
  <c r="I36" i="10"/>
  <c r="I40" i="10"/>
  <c r="L10" i="10"/>
  <c r="L12" i="10"/>
  <c r="L14" i="10"/>
  <c r="L18" i="10"/>
  <c r="L20" i="10"/>
  <c r="L24" i="10"/>
  <c r="L26" i="10"/>
  <c r="L28" i="10"/>
  <c r="L30" i="10"/>
  <c r="L32" i="10"/>
  <c r="L34" i="10"/>
  <c r="L36" i="10"/>
  <c r="L38" i="10"/>
  <c r="L40" i="10"/>
  <c r="L42" i="10"/>
  <c r="L44" i="10"/>
  <c r="L9" i="10"/>
  <c r="L21" i="10"/>
  <c r="L23" i="10"/>
  <c r="L25" i="10"/>
  <c r="L31" i="10"/>
  <c r="L11" i="10"/>
  <c r="L17" i="10"/>
  <c r="L27" i="10"/>
  <c r="L29" i="10"/>
  <c r="L35" i="10"/>
  <c r="L37" i="10"/>
  <c r="L39" i="10"/>
  <c r="L41" i="10"/>
  <c r="L43" i="10"/>
  <c r="K47" i="13"/>
  <c r="L47" i="13"/>
  <c r="D48" i="13"/>
  <c r="J47" i="13"/>
  <c r="M47" i="13"/>
  <c r="I47" i="13"/>
  <c r="L11" i="13"/>
  <c r="M11" i="13"/>
  <c r="I11" i="13"/>
  <c r="K13" i="13"/>
  <c r="L13" i="13"/>
  <c r="M13" i="13"/>
  <c r="J13" i="13"/>
  <c r="I13" i="13"/>
  <c r="K17" i="13"/>
  <c r="J17" i="13"/>
  <c r="I17" i="13"/>
  <c r="K9" i="13"/>
  <c r="L9" i="13"/>
  <c r="M9" i="13"/>
  <c r="J9" i="13"/>
  <c r="M17" i="13" s="1"/>
  <c r="I9" i="13"/>
  <c r="H8" i="12"/>
  <c r="L8" i="12"/>
  <c r="K8" i="12"/>
  <c r="I8" i="12"/>
  <c r="J8" i="12"/>
  <c r="M8" i="12"/>
  <c r="K15" i="13"/>
  <c r="M15" i="13"/>
  <c r="J15" i="13"/>
  <c r="I15" i="13"/>
  <c r="L15" i="13"/>
  <c r="K8" i="13"/>
  <c r="L8" i="13"/>
  <c r="M8" i="13"/>
  <c r="J8" i="13"/>
  <c r="K16" i="13"/>
  <c r="L16" i="13"/>
  <c r="M16" i="13"/>
  <c r="I16" i="13"/>
  <c r="J16" i="13"/>
  <c r="M10" i="13"/>
  <c r="J10" i="13"/>
  <c r="L10" i="13"/>
  <c r="I10" i="13"/>
  <c r="K10" i="13"/>
  <c r="K14" i="13"/>
  <c r="M14" i="13"/>
  <c r="L14" i="13"/>
  <c r="J14" i="13"/>
  <c r="I14" i="13"/>
  <c r="M8" i="10"/>
  <c r="I8" i="10"/>
  <c r="J8" i="10"/>
  <c r="K8" i="10"/>
  <c r="L8" i="10"/>
  <c r="K9" i="14" l="1"/>
  <c r="M9" i="14"/>
  <c r="I9" i="14"/>
  <c r="J9" i="14"/>
  <c r="N9" i="14"/>
  <c r="M15" i="10"/>
  <c r="I19" i="10"/>
  <c r="J12" i="10"/>
  <c r="I12" i="10"/>
  <c r="K12" i="10"/>
  <c r="M12" i="14"/>
  <c r="I12" i="14"/>
  <c r="K12" i="14"/>
  <c r="L12" i="14"/>
  <c r="J12" i="14"/>
  <c r="N12" i="14"/>
  <c r="L15" i="10"/>
  <c r="I15" i="10"/>
  <c r="L19" i="10"/>
  <c r="K19" i="10"/>
  <c r="J15" i="10"/>
  <c r="K22" i="10"/>
  <c r="L22" i="10"/>
  <c r="I22" i="10"/>
  <c r="L13" i="14"/>
  <c r="J13" i="14"/>
  <c r="I13" i="14"/>
  <c r="N13" i="14"/>
  <c r="M13" i="14"/>
  <c r="K13" i="14"/>
  <c r="J16" i="10"/>
  <c r="I13" i="10"/>
  <c r="K16" i="10"/>
  <c r="M16" i="10"/>
  <c r="L16" i="10"/>
  <c r="L33" i="10"/>
  <c r="I33" i="10"/>
  <c r="K13" i="10"/>
  <c r="M19" i="10"/>
  <c r="J19" i="10"/>
  <c r="L13" i="10"/>
  <c r="I16" i="10"/>
  <c r="J13" i="10"/>
  <c r="K33" i="10"/>
  <c r="M33" i="10"/>
  <c r="M13" i="10"/>
  <c r="I48" i="13"/>
  <c r="M48" i="13"/>
  <c r="J48" i="13"/>
  <c r="D49" i="13"/>
  <c r="L48" i="13"/>
  <c r="K48" i="13"/>
  <c r="L17" i="13"/>
  <c r="K18" i="13"/>
  <c r="I18" i="13"/>
  <c r="J18" i="13"/>
  <c r="M18" i="13"/>
  <c r="L18" i="13"/>
  <c r="K49" i="13" l="1"/>
  <c r="L49" i="13"/>
  <c r="J49" i="13"/>
  <c r="D50" i="13"/>
  <c r="I49" i="13"/>
  <c r="M49" i="13"/>
  <c r="L19" i="13"/>
  <c r="J19" i="13"/>
  <c r="I19" i="13"/>
  <c r="M19" i="13"/>
  <c r="K19" i="13"/>
  <c r="I50" i="13" l="1"/>
  <c r="M50" i="13"/>
  <c r="J50" i="13"/>
  <c r="D51" i="13"/>
  <c r="L50" i="13"/>
  <c r="K50" i="13"/>
  <c r="I20" i="13"/>
  <c r="K20" i="13"/>
  <c r="L20" i="13"/>
  <c r="M20" i="13"/>
  <c r="J20" i="13"/>
  <c r="K51" i="13" l="1"/>
  <c r="L51" i="13"/>
  <c r="D52" i="13"/>
  <c r="I51" i="13"/>
  <c r="J51" i="13"/>
  <c r="M51" i="13"/>
  <c r="K21" i="13"/>
  <c r="J21" i="13"/>
  <c r="L21" i="13"/>
  <c r="I21" i="13"/>
  <c r="M21" i="13"/>
  <c r="I52" i="13" l="1"/>
  <c r="M52" i="13"/>
  <c r="J52" i="13"/>
  <c r="D53" i="13"/>
  <c r="L52" i="13"/>
  <c r="K52" i="13"/>
  <c r="M22" i="13"/>
  <c r="K22" i="13"/>
  <c r="J22" i="13"/>
  <c r="L22" i="13"/>
  <c r="I22" i="13"/>
  <c r="K53" i="13" l="1"/>
  <c r="L53" i="13"/>
  <c r="J53" i="13"/>
  <c r="D54" i="13"/>
  <c r="I53" i="13"/>
  <c r="M53" i="13"/>
  <c r="J23" i="13"/>
  <c r="L23" i="13"/>
  <c r="M23" i="13"/>
  <c r="K23" i="13"/>
  <c r="I23" i="13"/>
  <c r="I54" i="13" l="1"/>
  <c r="M54" i="13"/>
  <c r="J54" i="13"/>
  <c r="D55" i="13"/>
  <c r="L54" i="13"/>
  <c r="K54" i="13"/>
  <c r="J24" i="13"/>
  <c r="L24" i="13"/>
  <c r="K24" i="13"/>
  <c r="I24" i="13"/>
  <c r="M24" i="13"/>
  <c r="K55" i="13" l="1"/>
  <c r="L55" i="13"/>
  <c r="I55" i="13"/>
  <c r="J55" i="13"/>
  <c r="M55" i="13"/>
  <c r="D56" i="13"/>
  <c r="L25" i="13"/>
  <c r="I25" i="13"/>
  <c r="M25" i="13"/>
  <c r="K25" i="13"/>
  <c r="J25" i="13"/>
  <c r="I56" i="13" l="1"/>
  <c r="M56" i="13"/>
  <c r="J56" i="13"/>
  <c r="D57" i="13"/>
  <c r="L56" i="13"/>
  <c r="K56" i="13"/>
  <c r="L26" i="13"/>
  <c r="I26" i="13"/>
  <c r="M26" i="13"/>
  <c r="J26" i="13"/>
  <c r="K26" i="13"/>
  <c r="K57" i="13" l="1"/>
  <c r="L57" i="13"/>
  <c r="J57" i="13"/>
  <c r="M57" i="13"/>
  <c r="D58" i="13"/>
  <c r="I57" i="13"/>
  <c r="J27" i="13"/>
  <c r="L27" i="13"/>
  <c r="M27" i="13"/>
  <c r="K27" i="13"/>
  <c r="I27" i="13"/>
  <c r="I58" i="13" l="1"/>
  <c r="M58" i="13"/>
  <c r="J58" i="13"/>
  <c r="D59" i="13"/>
  <c r="K58" i="13"/>
  <c r="L58" i="13"/>
  <c r="M28" i="13"/>
  <c r="K28" i="13"/>
  <c r="I28" i="13"/>
  <c r="L28" i="13"/>
  <c r="J28" i="13"/>
  <c r="K59" i="13" l="1"/>
  <c r="L59" i="13"/>
  <c r="D60" i="13"/>
  <c r="J59" i="13"/>
  <c r="M59" i="13"/>
  <c r="I59" i="13"/>
  <c r="L29" i="13"/>
  <c r="M29" i="13"/>
  <c r="K29" i="13"/>
  <c r="J29" i="13"/>
  <c r="I29" i="13"/>
  <c r="I60" i="13" l="1"/>
  <c r="M60" i="13"/>
  <c r="J60" i="13"/>
  <c r="D61" i="13"/>
  <c r="K60" i="13"/>
  <c r="L60" i="13"/>
  <c r="L30" i="13"/>
  <c r="J30" i="13"/>
  <c r="K30" i="13"/>
  <c r="I30" i="13"/>
  <c r="M30" i="13"/>
  <c r="K61" i="13" l="1"/>
  <c r="L61" i="13"/>
  <c r="J61" i="13"/>
  <c r="D62" i="13"/>
  <c r="I61" i="13"/>
  <c r="M61" i="13"/>
  <c r="I31" i="13"/>
  <c r="L31" i="13"/>
  <c r="K31" i="13"/>
  <c r="M31" i="13"/>
  <c r="J31" i="13"/>
  <c r="I62" i="13" l="1"/>
  <c r="M62" i="13"/>
  <c r="J62" i="13"/>
  <c r="D63" i="13"/>
  <c r="K62" i="13"/>
  <c r="L62" i="13"/>
  <c r="J32" i="13"/>
  <c r="I32" i="13"/>
  <c r="L32" i="13"/>
  <c r="K32" i="13"/>
  <c r="M32" i="13"/>
  <c r="K63" i="13" l="1"/>
  <c r="L63" i="13"/>
  <c r="D64" i="13"/>
  <c r="I63" i="13"/>
  <c r="J63" i="13"/>
  <c r="M63" i="13"/>
  <c r="K33" i="13"/>
  <c r="M33" i="13"/>
  <c r="I33" i="13"/>
  <c r="J33" i="13"/>
  <c r="L33" i="13"/>
  <c r="I64" i="13" l="1"/>
  <c r="M64" i="13"/>
  <c r="J64" i="13"/>
  <c r="D65" i="13"/>
  <c r="L64" i="13"/>
  <c r="K64" i="13"/>
  <c r="L34" i="13"/>
  <c r="M34" i="13"/>
  <c r="J34" i="13"/>
  <c r="K34" i="13"/>
  <c r="I34" i="13"/>
  <c r="K65" i="13" l="1"/>
  <c r="L65" i="13"/>
  <c r="M65" i="13"/>
  <c r="D66" i="13"/>
  <c r="I65" i="13"/>
  <c r="J65" i="13"/>
  <c r="I35" i="13"/>
  <c r="J35" i="13"/>
  <c r="L35" i="13"/>
  <c r="K35" i="13"/>
  <c r="M35" i="13"/>
  <c r="I66" i="13" l="1"/>
  <c r="M66" i="13"/>
  <c r="K66" i="13"/>
  <c r="D67" i="13"/>
  <c r="J66" i="13"/>
  <c r="L66" i="13"/>
  <c r="K36" i="13"/>
  <c r="J36" i="13"/>
  <c r="I36" i="13"/>
  <c r="L36" i="13"/>
  <c r="M36" i="13"/>
  <c r="K67" i="13" l="1"/>
  <c r="D68" i="13"/>
  <c r="L67" i="13"/>
  <c r="M67" i="13"/>
  <c r="I67" i="13"/>
  <c r="J67" i="13"/>
  <c r="M37" i="13"/>
  <c r="I37" i="13"/>
  <c r="K37" i="13"/>
  <c r="L37" i="13"/>
  <c r="J37" i="13"/>
  <c r="I68" i="13" l="1"/>
  <c r="M68" i="13"/>
  <c r="J68" i="13"/>
  <c r="L68" i="13"/>
  <c r="K68" i="13"/>
  <c r="K38" i="13"/>
  <c r="J38" i="13"/>
  <c r="M38" i="13"/>
  <c r="I38" i="13"/>
  <c r="L38" i="13"/>
</calcChain>
</file>

<file path=xl/sharedStrings.xml><?xml version="1.0" encoding="utf-8"?>
<sst xmlns="http://schemas.openxmlformats.org/spreadsheetml/2006/main" count="293" uniqueCount="110">
  <si>
    <t>s/nm för 1.00</t>
  </si>
  <si>
    <t>Båttyp</t>
  </si>
  <si>
    <t>Segelnr.</t>
  </si>
  <si>
    <t>Båtnamn</t>
  </si>
  <si>
    <t>Rorsman</t>
  </si>
  <si>
    <t>Notering</t>
  </si>
  <si>
    <t>Start-tid</t>
  </si>
  <si>
    <t>Banlängd</t>
  </si>
  <si>
    <t>DM</t>
  </si>
  <si>
    <t>Vindstyrka</t>
  </si>
  <si>
    <t>uffe</t>
  </si>
  <si>
    <t>pw:</t>
  </si>
  <si>
    <t>Plac</t>
  </si>
  <si>
    <t>Sort</t>
  </si>
  <si>
    <t>eff. SRS</t>
  </si>
  <si>
    <t>"NOLLBÅT"</t>
  </si>
  <si>
    <t>"Spinn"</t>
  </si>
  <si>
    <t>m</t>
  </si>
  <si>
    <t>S30</t>
  </si>
  <si>
    <t>Saga</t>
  </si>
  <si>
    <t>u</t>
  </si>
  <si>
    <t>0 - 3</t>
  </si>
  <si>
    <t>7 -</t>
  </si>
  <si>
    <t>Rev. 2017-06-07</t>
  </si>
  <si>
    <t>SRS m</t>
  </si>
  <si>
    <t>SRS u</t>
  </si>
  <si>
    <t xml:space="preserve">1:an (RÖD) = 59°17´83 N, 15°34´57 E      </t>
  </si>
  <si>
    <t xml:space="preserve">2:an (GRÖN) = 59°17´55 N,   15°35´67 E </t>
  </si>
  <si>
    <t xml:space="preserve">3:an (GUL) = 59°16´99 N, 15°35´11 E      </t>
  </si>
  <si>
    <t xml:space="preserve">2-3-4-1 </t>
  </si>
  <si>
    <t>Några alternativa banor när man använder "onsdagsbojarna" och startar vid startbergat</t>
  </si>
  <si>
    <t>1-2-3-2-1</t>
  </si>
  <si>
    <t>4-3-4</t>
  </si>
  <si>
    <t>1-3-1</t>
  </si>
  <si>
    <t>2-4</t>
  </si>
  <si>
    <t>4-3</t>
  </si>
  <si>
    <t>Dist [nm]</t>
  </si>
  <si>
    <t>Boj-nr</t>
  </si>
  <si>
    <t>US</t>
  </si>
  <si>
    <t>Bet</t>
  </si>
  <si>
    <t>diagonal ÖV</t>
  </si>
  <si>
    <t>diagonal NS</t>
  </si>
  <si>
    <t>kvadrat</t>
  </si>
  <si>
    <t>sida ÖV</t>
  </si>
  <si>
    <t>Bet.</t>
  </si>
  <si>
    <t>Startider för Onsdagsseglingar / UTAN medvindsegel</t>
  </si>
  <si>
    <t>Startider för Onsdagsseglingar / MED medvindsegel</t>
  </si>
  <si>
    <t>Netrala starttider</t>
  </si>
  <si>
    <t>Bavaria 34</t>
  </si>
  <si>
    <t>Albin Nova</t>
  </si>
  <si>
    <t>Alma</t>
  </si>
  <si>
    <t>Banalternativ 1</t>
  </si>
  <si>
    <t>Nicole</t>
  </si>
  <si>
    <t>Okeano</t>
  </si>
  <si>
    <t>Omega 34</t>
  </si>
  <si>
    <t>Anders Högström</t>
  </si>
  <si>
    <t>Anders Olsson</t>
  </si>
  <si>
    <t>SG Lindgren</t>
  </si>
  <si>
    <t>Express</t>
  </si>
  <si>
    <t>Lyftdon</t>
  </si>
  <si>
    <t>Magnus Janeborm</t>
  </si>
  <si>
    <t>-</t>
  </si>
  <si>
    <t>Scanner 391</t>
  </si>
  <si>
    <t>Charisma</t>
  </si>
  <si>
    <t>Per Jansson</t>
  </si>
  <si>
    <t>?</t>
  </si>
  <si>
    <t>Wide</t>
  </si>
  <si>
    <t>Linda Widestrand</t>
  </si>
  <si>
    <t>IF</t>
  </si>
  <si>
    <t>Cilia</t>
  </si>
  <si>
    <t>Love Lejon</t>
  </si>
  <si>
    <t>Mamba 34</t>
  </si>
  <si>
    <t>Lydia</t>
  </si>
  <si>
    <t>Sture Forsberg</t>
  </si>
  <si>
    <t>Gnällbältet</t>
  </si>
  <si>
    <t>Edward Darpö</t>
  </si>
  <si>
    <t>Vitamin</t>
  </si>
  <si>
    <t>Janne Gustavsson</t>
  </si>
  <si>
    <t>Maxi 84</t>
  </si>
  <si>
    <t>Amalia</t>
  </si>
  <si>
    <t>Mats Torstensson</t>
  </si>
  <si>
    <t>Rolf Ejnarsson</t>
  </si>
  <si>
    <t>Max Wennerlund</t>
  </si>
  <si>
    <t>Oceanis</t>
  </si>
  <si>
    <t>Thomas Alvarsson</t>
  </si>
  <si>
    <t xml:space="preserve">Startider för SSH Vårdistans 2020 </t>
  </si>
  <si>
    <t>Rev. 2020-05-29</t>
  </si>
  <si>
    <t>Kjell Olsson</t>
  </si>
  <si>
    <t>Bavaria 38</t>
  </si>
  <si>
    <t>Mon-Demi</t>
  </si>
  <si>
    <t>Henrik Axling</t>
  </si>
  <si>
    <t>Mats Kreu</t>
  </si>
  <si>
    <t>Stefan Larsson</t>
  </si>
  <si>
    <t>Janne Landin</t>
  </si>
  <si>
    <t>Claes Eklund</t>
  </si>
  <si>
    <t>Thomas Karlsson</t>
  </si>
  <si>
    <t>Linda Marie Wahlstedt</t>
  </si>
  <si>
    <t>Axon</t>
  </si>
  <si>
    <t>Melges 24</t>
  </si>
  <si>
    <t>Carat</t>
  </si>
  <si>
    <t>Vindstilla</t>
  </si>
  <si>
    <t>Eisa</t>
  </si>
  <si>
    <t>Taluffa</t>
  </si>
  <si>
    <t>Våga</t>
  </si>
  <si>
    <t>Maxi 999</t>
  </si>
  <si>
    <t>Omega 28</t>
  </si>
  <si>
    <t>Scampi</t>
  </si>
  <si>
    <t>Resultat SSH-regattan 2020</t>
  </si>
  <si>
    <t>J80</t>
  </si>
  <si>
    <t>Scanmar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</si>
</sst>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;@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rgb="FF696969"/>
      <name val="Trebuchet MS"/>
      <family val="2"/>
    </font>
    <font>
      <b/>
      <sz val="14"/>
      <color theme="1"/>
      <name val="Calibri"/>
      <family val="2"/>
      <scheme val="minor"/>
    </font>
    <font>
      <b/>
      <sz val="11"/>
      <color rgb="FF696969"/>
      <name val="Trebuchet MS"/>
      <family val="2"/>
    </font>
    <font>
      <sz val="10"/>
      <name val="Arial"/>
    </font>
    <font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</font>
    <font>
      <b/>
      <u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3" fillId="2" borderId="1" xfId="0" applyFont="1" applyFill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2" fillId="3" borderId="1" xfId="0" applyFont="1" applyFill="1" applyBorder="1"/>
    <xf numFmtId="0" fontId="1" fillId="0" borderId="0" xfId="0" applyFont="1"/>
    <xf numFmtId="164" fontId="1" fillId="4" borderId="1" xfId="0" applyNumberFormat="1" applyFont="1" applyFill="1" applyBorder="1" applyAlignment="1">
      <alignment horizontal="right"/>
    </xf>
    <xf numFmtId="0" fontId="0" fillId="4" borderId="2" xfId="0" applyFill="1" applyBorder="1"/>
    <xf numFmtId="2" fontId="3" fillId="5" borderId="1" xfId="0" applyNumberFormat="1" applyFont="1" applyFill="1" applyBorder="1"/>
    <xf numFmtId="0" fontId="3" fillId="2" borderId="1" xfId="0" applyFont="1" applyFill="1" applyBorder="1" applyProtection="1"/>
    <xf numFmtId="0" fontId="3" fillId="2" borderId="1" xfId="0" applyFont="1" applyFill="1" applyBorder="1" applyAlignment="1" applyProtection="1">
      <alignment horizontal="right"/>
    </xf>
    <xf numFmtId="0" fontId="0" fillId="5" borderId="1" xfId="0" applyFill="1" applyBorder="1" applyAlignment="1" applyProtection="1">
      <alignment horizontal="right"/>
      <protection locked="0"/>
    </xf>
    <xf numFmtId="164" fontId="1" fillId="5" borderId="1" xfId="0" applyNumberFormat="1" applyFont="1" applyFill="1" applyBorder="1" applyProtection="1">
      <protection locked="0"/>
    </xf>
    <xf numFmtId="0" fontId="0" fillId="6" borderId="1" xfId="0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2" fontId="1" fillId="4" borderId="1" xfId="0" applyNumberFormat="1" applyFont="1" applyFill="1" applyBorder="1" applyAlignment="1">
      <alignment horizontal="right"/>
    </xf>
    <xf numFmtId="164" fontId="1" fillId="7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 applyProtection="1">
      <alignment horizontal="right"/>
    </xf>
    <xf numFmtId="0" fontId="5" fillId="0" borderId="0" xfId="0" applyFont="1"/>
    <xf numFmtId="0" fontId="0" fillId="0" borderId="0" xfId="0" applyBorder="1"/>
    <xf numFmtId="165" fontId="3" fillId="8" borderId="1" xfId="0" applyNumberFormat="1" applyFont="1" applyFill="1" applyBorder="1"/>
    <xf numFmtId="165" fontId="3" fillId="5" borderId="1" xfId="0" applyNumberFormat="1" applyFont="1" applyFill="1" applyBorder="1"/>
    <xf numFmtId="14" fontId="0" fillId="0" borderId="0" xfId="0" applyNumberFormat="1"/>
    <xf numFmtId="0" fontId="3" fillId="2" borderId="1" xfId="0" applyFont="1" applyFill="1" applyBorder="1" applyAlignment="1" applyProtection="1">
      <alignment horizontal="center"/>
    </xf>
    <xf numFmtId="165" fontId="3" fillId="6" borderId="1" xfId="0" applyNumberFormat="1" applyFont="1" applyFill="1" applyBorder="1" applyProtection="1">
      <protection locked="0"/>
    </xf>
    <xf numFmtId="165" fontId="4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5" fontId="6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 applyProtection="1">
      <alignment horizontal="left"/>
    </xf>
    <xf numFmtId="164" fontId="1" fillId="10" borderId="1" xfId="0" applyNumberFormat="1" applyFont="1" applyFill="1" applyBorder="1" applyAlignment="1">
      <alignment horizontal="right"/>
    </xf>
    <xf numFmtId="165" fontId="3" fillId="9" borderId="1" xfId="0" applyNumberFormat="1" applyFont="1" applyFill="1" applyBorder="1"/>
    <xf numFmtId="165" fontId="4" fillId="11" borderId="1" xfId="0" applyNumberFormat="1" applyFont="1" applyFill="1" applyBorder="1" applyAlignment="1">
      <alignment vertical="center" wrapText="1"/>
    </xf>
    <xf numFmtId="165" fontId="6" fillId="11" borderId="1" xfId="0" applyNumberFormat="1" applyFont="1" applyFill="1" applyBorder="1" applyAlignment="1">
      <alignment vertical="center" wrapText="1"/>
    </xf>
    <xf numFmtId="165" fontId="3" fillId="12" borderId="1" xfId="0" applyNumberFormat="1" applyFont="1" applyFill="1" applyBorder="1"/>
    <xf numFmtId="165" fontId="3" fillId="12" borderId="1" xfId="0" applyNumberFormat="1" applyFont="1" applyFill="1" applyBorder="1" applyProtection="1">
      <protection locked="0"/>
    </xf>
    <xf numFmtId="165" fontId="6" fillId="13" borderId="1" xfId="0" applyNumberFormat="1" applyFont="1" applyFill="1" applyBorder="1" applyAlignment="1">
      <alignment vertical="center" wrapText="1"/>
    </xf>
    <xf numFmtId="0" fontId="0" fillId="0" borderId="0" xfId="0" applyFill="1"/>
    <xf numFmtId="165" fontId="3" fillId="0" borderId="1" xfId="0" applyNumberFormat="1" applyFont="1" applyFill="1" applyBorder="1"/>
    <xf numFmtId="165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/>
    <xf numFmtId="0" fontId="0" fillId="0" borderId="1" xfId="0" applyFill="1" applyBorder="1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1" fontId="0" fillId="0" borderId="0" xfId="0" applyNumberFormat="1"/>
    <xf numFmtId="49" fontId="0" fillId="0" borderId="0" xfId="0" applyNumberFormat="1"/>
    <xf numFmtId="0" fontId="9" fillId="0" borderId="1" xfId="0" applyFont="1" applyBorder="1"/>
    <xf numFmtId="49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165" fontId="3" fillId="15" borderId="1" xfId="0" applyNumberFormat="1" applyFont="1" applyFill="1" applyBorder="1"/>
    <xf numFmtId="0" fontId="0" fillId="15" borderId="1" xfId="0" applyFill="1" applyBorder="1" applyAlignment="1" applyProtection="1">
      <alignment horizontal="right"/>
      <protection locked="0"/>
    </xf>
    <xf numFmtId="164" fontId="1" fillId="15" borderId="1" xfId="0" applyNumberFormat="1" applyFont="1" applyFill="1" applyBorder="1" applyProtection="1">
      <protection locked="0"/>
    </xf>
    <xf numFmtId="2" fontId="10" fillId="5" borderId="1" xfId="0" applyNumberFormat="1" applyFont="1" applyFill="1" applyBorder="1"/>
    <xf numFmtId="0" fontId="11" fillId="0" borderId="1" xfId="0" applyFont="1" applyBorder="1" applyAlignment="1"/>
    <xf numFmtId="0" fontId="11" fillId="0" borderId="1" xfId="0" applyFont="1" applyBorder="1" applyAlignment="1">
      <alignment horizontal="left"/>
    </xf>
    <xf numFmtId="164" fontId="1" fillId="12" borderId="1" xfId="0" applyNumberFormat="1" applyFont="1" applyFill="1" applyBorder="1" applyAlignment="1">
      <alignment horizontal="right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6</xdr:row>
      <xdr:rowOff>0</xdr:rowOff>
    </xdr:from>
    <xdr:to>
      <xdr:col>17</xdr:col>
      <xdr:colOff>552451</xdr:colOff>
      <xdr:row>32</xdr:row>
      <xdr:rowOff>97527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6" y="1285875"/>
          <a:ext cx="8477250" cy="5336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370EF-1114-4660-87C0-20DDDDC63B84}">
  <sheetPr>
    <pageSetUpPr fitToPage="1"/>
  </sheetPr>
  <dimension ref="A1:L52"/>
  <sheetViews>
    <sheetView tabSelected="1" topLeftCell="A4" zoomScale="75" zoomScaleNormal="75" workbookViewId="0">
      <selection activeCell="E15" sqref="E15"/>
    </sheetView>
  </sheetViews>
  <sheetFormatPr defaultRowHeight="14.5" x14ac:dyDescent="0.35"/>
  <cols>
    <col min="1" max="1" width="7.453125" customWidth="1"/>
    <col min="2" max="2" width="10.54296875" bestFit="1" customWidth="1"/>
    <col min="3" max="3" width="24" customWidth="1"/>
    <col min="4" max="4" width="12.54296875" style="48" bestFit="1" customWidth="1"/>
    <col min="5" max="5" width="9.90625" style="48" bestFit="1" customWidth="1"/>
  </cols>
  <sheetData>
    <row r="1" spans="1:12" x14ac:dyDescent="0.35">
      <c r="F1" s="1"/>
    </row>
    <row r="4" spans="1:12" ht="18.5" x14ac:dyDescent="0.45">
      <c r="A4" s="66" t="s">
        <v>107</v>
      </c>
    </row>
    <row r="5" spans="1:12" x14ac:dyDescent="0.35">
      <c r="D5" s="58"/>
    </row>
    <row r="6" spans="1:12" ht="15.5" x14ac:dyDescent="0.35">
      <c r="A6" s="2" t="s">
        <v>12</v>
      </c>
      <c r="B6" s="2" t="s">
        <v>3</v>
      </c>
      <c r="C6" s="3" t="s">
        <v>4</v>
      </c>
      <c r="D6" s="49" t="s">
        <v>1</v>
      </c>
      <c r="E6" s="49" t="s">
        <v>2</v>
      </c>
      <c r="F6" s="43"/>
      <c r="G6" s="43"/>
      <c r="H6" s="43"/>
      <c r="I6" s="43"/>
      <c r="J6" s="43"/>
      <c r="K6" s="43"/>
      <c r="L6" s="43"/>
    </row>
    <row r="7" spans="1:12" x14ac:dyDescent="0.35">
      <c r="A7" s="18">
        <v>1</v>
      </c>
      <c r="B7" s="63" t="s">
        <v>97</v>
      </c>
      <c r="C7" s="63" t="s">
        <v>90</v>
      </c>
      <c r="D7" s="63" t="s">
        <v>98</v>
      </c>
      <c r="E7" s="63"/>
      <c r="F7" s="43">
        <v>1</v>
      </c>
      <c r="G7" s="43"/>
      <c r="H7" s="43"/>
      <c r="I7" s="43"/>
      <c r="J7" s="43"/>
      <c r="K7" s="43"/>
      <c r="L7" s="43"/>
    </row>
    <row r="8" spans="1:12" x14ac:dyDescent="0.35">
      <c r="A8" s="18">
        <f t="shared" ref="A8:A48" si="0">A7+1</f>
        <v>2</v>
      </c>
      <c r="B8" s="63" t="s">
        <v>63</v>
      </c>
      <c r="C8" s="63" t="s">
        <v>64</v>
      </c>
      <c r="D8" s="63" t="s">
        <v>62</v>
      </c>
      <c r="E8" s="63">
        <v>120</v>
      </c>
      <c r="F8" s="43">
        <v>2</v>
      </c>
      <c r="G8" s="43"/>
      <c r="H8" s="43"/>
      <c r="I8" s="43"/>
      <c r="J8" s="43"/>
      <c r="K8" s="43"/>
      <c r="L8" s="43"/>
    </row>
    <row r="9" spans="1:12" x14ac:dyDescent="0.35">
      <c r="A9" s="18">
        <f t="shared" si="0"/>
        <v>3</v>
      </c>
      <c r="B9" s="63" t="s">
        <v>59</v>
      </c>
      <c r="C9" s="63" t="s">
        <v>60</v>
      </c>
      <c r="D9" s="63" t="s">
        <v>58</v>
      </c>
      <c r="E9" s="63">
        <v>678</v>
      </c>
      <c r="F9" s="43">
        <v>3</v>
      </c>
      <c r="G9" s="43"/>
      <c r="H9" s="43"/>
      <c r="I9" s="43"/>
      <c r="J9" s="43"/>
      <c r="K9" s="43"/>
      <c r="L9" s="43"/>
    </row>
    <row r="10" spans="1:12" x14ac:dyDescent="0.35">
      <c r="A10" s="18">
        <f t="shared" si="0"/>
        <v>4</v>
      </c>
      <c r="B10" s="63" t="s">
        <v>99</v>
      </c>
      <c r="C10" s="63" t="s">
        <v>91</v>
      </c>
      <c r="D10" s="63" t="s">
        <v>108</v>
      </c>
      <c r="E10" s="63">
        <v>233</v>
      </c>
      <c r="F10" s="43">
        <v>4</v>
      </c>
      <c r="G10" s="43"/>
      <c r="H10" s="43"/>
      <c r="I10" s="43"/>
      <c r="J10" s="43"/>
      <c r="K10" s="43"/>
      <c r="L10" s="43"/>
    </row>
    <row r="11" spans="1:12" x14ac:dyDescent="0.35">
      <c r="A11" s="18">
        <f t="shared" si="0"/>
        <v>5</v>
      </c>
      <c r="B11" s="63" t="s">
        <v>52</v>
      </c>
      <c r="C11" s="63" t="s">
        <v>55</v>
      </c>
      <c r="D11" s="63" t="s">
        <v>54</v>
      </c>
      <c r="E11" s="63">
        <v>166</v>
      </c>
      <c r="F11" s="43">
        <v>5</v>
      </c>
      <c r="G11" s="43"/>
      <c r="H11" s="43"/>
      <c r="I11" s="43"/>
      <c r="J11" s="43"/>
      <c r="K11" s="43"/>
      <c r="L11" s="43"/>
    </row>
    <row r="12" spans="1:12" x14ac:dyDescent="0.35">
      <c r="A12" s="18">
        <f t="shared" si="0"/>
        <v>6</v>
      </c>
      <c r="B12" s="63" t="s">
        <v>100</v>
      </c>
      <c r="C12" s="63" t="s">
        <v>92</v>
      </c>
      <c r="D12" s="63" t="s">
        <v>106</v>
      </c>
      <c r="E12" s="63">
        <v>1281</v>
      </c>
      <c r="F12" s="43">
        <v>6</v>
      </c>
      <c r="G12" s="43"/>
      <c r="H12" s="43"/>
      <c r="I12" s="43"/>
      <c r="J12" s="43"/>
      <c r="K12" s="43"/>
      <c r="L12" s="43"/>
    </row>
    <row r="13" spans="1:12" x14ac:dyDescent="0.35">
      <c r="A13" s="18">
        <f t="shared" si="0"/>
        <v>7</v>
      </c>
      <c r="B13" s="63" t="s">
        <v>19</v>
      </c>
      <c r="C13" s="63" t="s">
        <v>57</v>
      </c>
      <c r="D13" s="63" t="s">
        <v>18</v>
      </c>
      <c r="E13" s="63">
        <v>292</v>
      </c>
      <c r="F13" s="43">
        <v>7</v>
      </c>
      <c r="G13" s="43"/>
      <c r="H13" s="43"/>
      <c r="I13" s="43"/>
      <c r="J13" s="43"/>
      <c r="K13" s="43"/>
      <c r="L13" s="43"/>
    </row>
    <row r="14" spans="1:12" x14ac:dyDescent="0.35">
      <c r="A14" s="18">
        <f t="shared" si="0"/>
        <v>8</v>
      </c>
      <c r="B14" s="63" t="s">
        <v>53</v>
      </c>
      <c r="C14" s="63" t="s">
        <v>56</v>
      </c>
      <c r="D14" s="63" t="s">
        <v>49</v>
      </c>
      <c r="E14" s="63">
        <v>79</v>
      </c>
      <c r="F14" s="43">
        <v>8</v>
      </c>
      <c r="G14" s="43"/>
      <c r="H14" s="43"/>
      <c r="I14" s="43"/>
      <c r="J14" s="43"/>
      <c r="K14" s="43"/>
      <c r="L14" s="43"/>
    </row>
    <row r="15" spans="1:12" x14ac:dyDescent="0.35">
      <c r="A15" s="18">
        <f t="shared" si="0"/>
        <v>9</v>
      </c>
      <c r="B15" s="63" t="s">
        <v>101</v>
      </c>
      <c r="C15" s="63" t="s">
        <v>93</v>
      </c>
      <c r="D15" s="63" t="s">
        <v>109</v>
      </c>
      <c r="E15" s="63"/>
      <c r="F15" s="43">
        <v>9</v>
      </c>
      <c r="G15" s="43"/>
      <c r="H15" s="43"/>
      <c r="I15" s="43"/>
      <c r="J15" s="43"/>
      <c r="K15" s="43"/>
      <c r="L15" s="43"/>
    </row>
    <row r="16" spans="1:12" x14ac:dyDescent="0.35">
      <c r="A16" s="18">
        <f t="shared" si="0"/>
        <v>10</v>
      </c>
      <c r="B16" s="63" t="s">
        <v>102</v>
      </c>
      <c r="C16" s="63" t="s">
        <v>94</v>
      </c>
      <c r="D16" s="63" t="s">
        <v>104</v>
      </c>
      <c r="E16" s="63"/>
      <c r="F16" s="43">
        <v>10</v>
      </c>
      <c r="G16" s="43"/>
      <c r="H16" s="43"/>
      <c r="I16" s="43"/>
      <c r="J16" s="43"/>
      <c r="K16" s="43"/>
      <c r="L16" s="43"/>
    </row>
    <row r="17" spans="1:12" x14ac:dyDescent="0.35">
      <c r="A17" s="18">
        <f t="shared" si="0"/>
        <v>11</v>
      </c>
      <c r="B17" s="63" t="s">
        <v>61</v>
      </c>
      <c r="C17" s="63" t="s">
        <v>84</v>
      </c>
      <c r="D17" s="64" t="s">
        <v>83</v>
      </c>
      <c r="E17" s="63" t="s">
        <v>61</v>
      </c>
      <c r="F17" s="43">
        <v>11</v>
      </c>
      <c r="G17" s="43"/>
      <c r="H17" s="43"/>
      <c r="I17" s="43"/>
      <c r="J17" s="43"/>
      <c r="K17" s="43"/>
      <c r="L17" s="43"/>
    </row>
    <row r="18" spans="1:12" x14ac:dyDescent="0.35">
      <c r="A18" s="18">
        <f t="shared" si="0"/>
        <v>12</v>
      </c>
      <c r="B18" s="63" t="s">
        <v>103</v>
      </c>
      <c r="C18" s="63" t="s">
        <v>95</v>
      </c>
      <c r="D18" s="63" t="s">
        <v>105</v>
      </c>
      <c r="E18" s="63"/>
      <c r="F18" s="43">
        <v>12</v>
      </c>
      <c r="G18" s="43"/>
      <c r="H18" s="43"/>
      <c r="I18" s="43"/>
      <c r="J18" s="43"/>
      <c r="K18" s="43"/>
      <c r="L18" s="43"/>
    </row>
    <row r="19" spans="1:12" x14ac:dyDescent="0.35">
      <c r="A19" s="18">
        <f t="shared" si="0"/>
        <v>13</v>
      </c>
      <c r="B19" s="63" t="s">
        <v>61</v>
      </c>
      <c r="C19" s="63" t="s">
        <v>96</v>
      </c>
      <c r="D19" s="63"/>
      <c r="E19" s="63"/>
      <c r="F19" s="43">
        <v>13</v>
      </c>
      <c r="G19" s="43"/>
      <c r="H19" s="43"/>
      <c r="I19" s="43"/>
      <c r="J19" s="43"/>
      <c r="K19" s="43"/>
      <c r="L19" s="43"/>
    </row>
    <row r="20" spans="1:12" x14ac:dyDescent="0.35">
      <c r="A20" s="18">
        <f t="shared" si="0"/>
        <v>14</v>
      </c>
      <c r="B20" s="63" t="s">
        <v>65</v>
      </c>
      <c r="C20" s="63" t="s">
        <v>82</v>
      </c>
      <c r="D20" s="64">
        <v>606</v>
      </c>
      <c r="E20" s="63">
        <v>879</v>
      </c>
      <c r="F20" s="43"/>
      <c r="G20" s="43"/>
      <c r="H20" s="43"/>
      <c r="I20" s="43"/>
      <c r="J20" s="43"/>
      <c r="K20" s="43"/>
      <c r="L20" s="43"/>
    </row>
    <row r="21" spans="1:12" x14ac:dyDescent="0.35">
      <c r="A21" s="18">
        <f t="shared" si="0"/>
        <v>15</v>
      </c>
      <c r="B21" s="63" t="s">
        <v>69</v>
      </c>
      <c r="C21" s="63" t="s">
        <v>70</v>
      </c>
      <c r="D21" s="63" t="s">
        <v>68</v>
      </c>
      <c r="E21" s="63" t="s">
        <v>61</v>
      </c>
      <c r="F21" s="43"/>
      <c r="G21" s="43"/>
      <c r="H21" s="43"/>
      <c r="I21" s="43"/>
      <c r="J21" s="43"/>
      <c r="K21" s="43"/>
      <c r="L21" s="43"/>
    </row>
    <row r="22" spans="1:12" x14ac:dyDescent="0.35">
      <c r="A22" s="18">
        <f t="shared" si="0"/>
        <v>16</v>
      </c>
      <c r="B22" s="63" t="s">
        <v>79</v>
      </c>
      <c r="C22" s="63" t="s">
        <v>80</v>
      </c>
      <c r="D22" s="64" t="s">
        <v>78</v>
      </c>
      <c r="E22" s="63">
        <v>516</v>
      </c>
      <c r="F22" s="43"/>
      <c r="G22" s="43"/>
      <c r="H22" s="43"/>
      <c r="I22" s="43"/>
      <c r="J22" s="43"/>
      <c r="K22" s="43"/>
      <c r="L22" s="43"/>
    </row>
    <row r="23" spans="1:12" x14ac:dyDescent="0.35">
      <c r="A23" s="18">
        <f t="shared" si="0"/>
        <v>17</v>
      </c>
      <c r="B23" s="63" t="s">
        <v>74</v>
      </c>
      <c r="C23" s="63" t="s">
        <v>75</v>
      </c>
      <c r="D23" s="64">
        <v>606</v>
      </c>
      <c r="E23" s="63">
        <v>430</v>
      </c>
      <c r="F23" s="43"/>
      <c r="G23" s="43"/>
      <c r="H23" s="43"/>
      <c r="I23" s="43"/>
      <c r="J23" s="43"/>
      <c r="K23" s="43"/>
      <c r="L23" s="43"/>
    </row>
    <row r="24" spans="1:12" x14ac:dyDescent="0.35">
      <c r="A24" s="18">
        <f t="shared" si="0"/>
        <v>18</v>
      </c>
      <c r="B24" s="63" t="s">
        <v>50</v>
      </c>
      <c r="C24" s="63" t="s">
        <v>81</v>
      </c>
      <c r="D24" s="64" t="s">
        <v>48</v>
      </c>
      <c r="E24" s="63">
        <v>153</v>
      </c>
      <c r="F24" s="43"/>
      <c r="G24" s="43"/>
      <c r="H24" s="43"/>
      <c r="I24" s="43"/>
      <c r="J24" s="43"/>
      <c r="K24" s="43"/>
      <c r="L24" s="43"/>
    </row>
    <row r="25" spans="1:12" x14ac:dyDescent="0.35">
      <c r="A25" s="18">
        <f t="shared" si="0"/>
        <v>19</v>
      </c>
      <c r="B25" s="63" t="s">
        <v>66</v>
      </c>
      <c r="C25" s="63" t="s">
        <v>67</v>
      </c>
      <c r="D25" s="63" t="s">
        <v>58</v>
      </c>
      <c r="E25" s="63">
        <v>830</v>
      </c>
      <c r="F25" s="43"/>
      <c r="G25" s="43"/>
      <c r="H25" s="43"/>
      <c r="I25" s="43"/>
      <c r="J25" s="43"/>
      <c r="K25" s="43"/>
      <c r="L25" s="43"/>
    </row>
    <row r="26" spans="1:12" x14ac:dyDescent="0.35">
      <c r="A26" s="18">
        <f t="shared" si="0"/>
        <v>20</v>
      </c>
      <c r="B26" s="63" t="s">
        <v>72</v>
      </c>
      <c r="C26" s="63" t="s">
        <v>73</v>
      </c>
      <c r="D26" s="63" t="s">
        <v>71</v>
      </c>
      <c r="E26" s="63" t="s">
        <v>61</v>
      </c>
      <c r="F26" s="43"/>
      <c r="G26" s="43"/>
      <c r="H26" s="43"/>
      <c r="I26" s="43"/>
      <c r="J26" s="43"/>
      <c r="K26" s="43"/>
      <c r="L26" s="43"/>
    </row>
    <row r="27" spans="1:12" x14ac:dyDescent="0.35">
      <c r="A27" s="18">
        <f t="shared" si="0"/>
        <v>21</v>
      </c>
      <c r="B27" s="63" t="s">
        <v>76</v>
      </c>
      <c r="C27" s="63" t="s">
        <v>77</v>
      </c>
      <c r="D27" s="64" t="s">
        <v>49</v>
      </c>
      <c r="E27" s="63">
        <v>126</v>
      </c>
      <c r="F27" s="43"/>
      <c r="G27" s="43"/>
      <c r="H27" s="43"/>
      <c r="I27" s="43"/>
      <c r="J27" s="43"/>
      <c r="K27" s="43"/>
      <c r="L27" s="43"/>
    </row>
    <row r="28" spans="1:12" x14ac:dyDescent="0.35">
      <c r="A28" s="18">
        <f t="shared" si="0"/>
        <v>22</v>
      </c>
      <c r="B28" s="63" t="s">
        <v>89</v>
      </c>
      <c r="C28" s="63" t="s">
        <v>87</v>
      </c>
      <c r="D28" s="63" t="s">
        <v>88</v>
      </c>
      <c r="E28" s="63">
        <v>584</v>
      </c>
      <c r="F28" s="43"/>
      <c r="G28" s="43"/>
      <c r="H28" s="43"/>
      <c r="I28" s="43"/>
      <c r="J28" s="43"/>
      <c r="K28" s="43"/>
      <c r="L28" s="43"/>
    </row>
    <row r="29" spans="1:12" ht="15.5" x14ac:dyDescent="0.35">
      <c r="A29" s="18">
        <f t="shared" si="0"/>
        <v>23</v>
      </c>
      <c r="B29" s="5"/>
      <c r="C29" s="4"/>
      <c r="D29" s="33"/>
      <c r="E29" s="33"/>
      <c r="F29" s="43"/>
      <c r="G29" s="43"/>
      <c r="H29" s="43"/>
      <c r="I29" s="43"/>
      <c r="J29" s="43"/>
      <c r="K29" s="43"/>
      <c r="L29" s="43"/>
    </row>
    <row r="30" spans="1:12" ht="15.5" x14ac:dyDescent="0.35">
      <c r="A30" s="18">
        <f t="shared" si="0"/>
        <v>24</v>
      </c>
      <c r="B30" s="5"/>
      <c r="C30" s="4"/>
      <c r="D30" s="33"/>
      <c r="E30" s="33"/>
      <c r="F30" s="43"/>
      <c r="G30" s="43"/>
      <c r="H30" s="43"/>
      <c r="I30" s="43"/>
      <c r="J30" s="43"/>
      <c r="K30" s="43"/>
      <c r="L30" s="43"/>
    </row>
    <row r="31" spans="1:12" ht="15.5" x14ac:dyDescent="0.35">
      <c r="A31" s="18">
        <f t="shared" si="0"/>
        <v>25</v>
      </c>
      <c r="B31" s="5"/>
      <c r="C31" s="4"/>
      <c r="D31" s="33"/>
      <c r="E31" s="33"/>
      <c r="F31" s="43"/>
      <c r="G31" s="43"/>
      <c r="H31" s="43"/>
      <c r="I31" s="43"/>
      <c r="J31" s="43"/>
      <c r="K31" s="43"/>
      <c r="L31" s="43"/>
    </row>
    <row r="32" spans="1:12" ht="15.5" x14ac:dyDescent="0.35">
      <c r="A32" s="18">
        <f t="shared" si="0"/>
        <v>26</v>
      </c>
      <c r="B32" s="5"/>
      <c r="C32" s="4"/>
      <c r="D32" s="33"/>
      <c r="E32" s="33"/>
      <c r="F32" s="43"/>
      <c r="G32" s="43"/>
      <c r="H32" s="43"/>
      <c r="I32" s="43"/>
      <c r="J32" s="43"/>
      <c r="K32" s="43"/>
      <c r="L32" s="43"/>
    </row>
    <row r="33" spans="1:12" ht="15.5" x14ac:dyDescent="0.35">
      <c r="A33" s="18">
        <f t="shared" si="0"/>
        <v>27</v>
      </c>
      <c r="B33" s="5"/>
      <c r="C33" s="4"/>
      <c r="D33" s="33"/>
      <c r="E33" s="33"/>
      <c r="F33" s="43"/>
      <c r="G33" s="43"/>
      <c r="H33" s="43"/>
      <c r="I33" s="43"/>
      <c r="J33" s="43"/>
      <c r="K33" s="43"/>
      <c r="L33" s="43"/>
    </row>
    <row r="34" spans="1:12" ht="15.5" x14ac:dyDescent="0.35">
      <c r="A34" s="18">
        <f t="shared" si="0"/>
        <v>28</v>
      </c>
      <c r="B34" s="5"/>
      <c r="C34" s="4"/>
      <c r="D34" s="33"/>
      <c r="E34" s="33"/>
      <c r="F34" s="43"/>
      <c r="G34" s="43"/>
      <c r="H34" s="43"/>
      <c r="I34" s="43"/>
      <c r="J34" s="43"/>
      <c r="K34" s="43"/>
      <c r="L34" s="43"/>
    </row>
    <row r="35" spans="1:12" ht="15.5" x14ac:dyDescent="0.35">
      <c r="A35" s="18">
        <f t="shared" si="0"/>
        <v>29</v>
      </c>
      <c r="B35" s="5"/>
      <c r="C35" s="4"/>
      <c r="D35" s="33"/>
      <c r="E35" s="33"/>
      <c r="F35" s="43"/>
      <c r="G35" s="43"/>
      <c r="H35" s="43"/>
      <c r="I35" s="43"/>
      <c r="J35" s="43"/>
      <c r="K35" s="43"/>
      <c r="L35" s="43"/>
    </row>
    <row r="36" spans="1:12" ht="15.5" x14ac:dyDescent="0.35">
      <c r="A36" s="18">
        <f t="shared" si="0"/>
        <v>30</v>
      </c>
      <c r="B36" s="5"/>
      <c r="C36" s="4"/>
      <c r="D36" s="33"/>
      <c r="E36" s="33"/>
      <c r="F36" s="43"/>
      <c r="G36" s="43"/>
      <c r="H36" s="43"/>
      <c r="I36" s="43"/>
      <c r="J36" s="43"/>
      <c r="K36" s="43"/>
      <c r="L36" s="43"/>
    </row>
    <row r="37" spans="1:12" ht="15.5" x14ac:dyDescent="0.35">
      <c r="A37" s="18">
        <f t="shared" si="0"/>
        <v>31</v>
      </c>
      <c r="B37" s="5"/>
      <c r="C37" s="4"/>
      <c r="D37" s="33"/>
      <c r="E37" s="33"/>
      <c r="F37" s="43"/>
      <c r="G37" s="43"/>
      <c r="H37" s="43"/>
      <c r="I37" s="43"/>
      <c r="J37" s="43"/>
      <c r="K37" s="43"/>
      <c r="L37" s="43"/>
    </row>
    <row r="38" spans="1:12" ht="15.5" x14ac:dyDescent="0.35">
      <c r="A38" s="18">
        <f t="shared" si="0"/>
        <v>32</v>
      </c>
      <c r="B38" s="5"/>
      <c r="C38" s="4"/>
      <c r="D38" s="33"/>
      <c r="E38" s="33"/>
      <c r="F38" s="43"/>
      <c r="G38" s="43"/>
      <c r="H38" s="43"/>
      <c r="I38" s="43"/>
      <c r="J38" s="43"/>
      <c r="K38" s="43"/>
      <c r="L38" s="43"/>
    </row>
    <row r="39" spans="1:12" ht="15.5" x14ac:dyDescent="0.35">
      <c r="A39" s="18">
        <f t="shared" si="0"/>
        <v>33</v>
      </c>
      <c r="B39" s="5"/>
      <c r="C39" s="4"/>
      <c r="D39" s="33"/>
      <c r="E39" s="33"/>
      <c r="F39" s="43"/>
      <c r="G39" s="43"/>
      <c r="H39" s="44"/>
      <c r="I39" s="45"/>
      <c r="J39" s="46"/>
      <c r="K39" s="47"/>
      <c r="L39" s="43"/>
    </row>
    <row r="40" spans="1:12" ht="15.5" x14ac:dyDescent="0.35">
      <c r="A40" s="18">
        <f t="shared" si="0"/>
        <v>34</v>
      </c>
      <c r="B40" s="5"/>
      <c r="C40" s="4"/>
      <c r="D40" s="33"/>
      <c r="E40" s="33"/>
      <c r="F40" s="43"/>
      <c r="G40" s="43"/>
      <c r="H40" s="44"/>
      <c r="I40" s="45"/>
      <c r="J40" s="46"/>
      <c r="K40" s="47"/>
      <c r="L40" s="43"/>
    </row>
    <row r="41" spans="1:12" ht="15.5" x14ac:dyDescent="0.35">
      <c r="A41" s="18">
        <f t="shared" si="0"/>
        <v>35</v>
      </c>
      <c r="B41" s="5"/>
      <c r="C41" s="4"/>
      <c r="D41" s="33"/>
      <c r="E41" s="33"/>
      <c r="F41" s="43"/>
      <c r="G41" s="43"/>
      <c r="H41" s="43"/>
      <c r="I41" s="43"/>
      <c r="J41" s="43"/>
      <c r="K41" s="43"/>
      <c r="L41" s="43"/>
    </row>
    <row r="42" spans="1:12" ht="15.5" x14ac:dyDescent="0.35">
      <c r="A42" s="18">
        <f t="shared" si="0"/>
        <v>36</v>
      </c>
      <c r="B42" s="5"/>
      <c r="C42" s="4"/>
      <c r="D42" s="33"/>
      <c r="E42" s="33"/>
      <c r="F42" s="43"/>
      <c r="G42" s="43"/>
      <c r="H42" s="43"/>
      <c r="I42" s="43"/>
      <c r="J42" s="43"/>
      <c r="K42" s="43"/>
      <c r="L42" s="43"/>
    </row>
    <row r="43" spans="1:12" ht="15.5" x14ac:dyDescent="0.35">
      <c r="A43" s="18">
        <f t="shared" si="0"/>
        <v>37</v>
      </c>
      <c r="B43" s="5"/>
      <c r="C43" s="4"/>
      <c r="D43" s="33"/>
      <c r="E43" s="33"/>
      <c r="F43" s="43"/>
      <c r="G43" s="43"/>
      <c r="H43" s="43"/>
      <c r="I43" s="43"/>
      <c r="J43" s="43"/>
      <c r="K43" s="43"/>
      <c r="L43" s="43"/>
    </row>
    <row r="44" spans="1:12" ht="15.5" x14ac:dyDescent="0.35">
      <c r="A44" s="18">
        <f t="shared" si="0"/>
        <v>38</v>
      </c>
      <c r="B44" s="5"/>
      <c r="C44" s="4"/>
      <c r="D44" s="33"/>
      <c r="E44" s="33"/>
      <c r="F44" s="43"/>
      <c r="G44" s="43"/>
      <c r="H44" s="43"/>
      <c r="I44" s="43"/>
      <c r="J44" s="43"/>
      <c r="K44" s="43"/>
      <c r="L44" s="43"/>
    </row>
    <row r="45" spans="1:12" ht="15.5" x14ac:dyDescent="0.35">
      <c r="A45" s="18">
        <f t="shared" si="0"/>
        <v>39</v>
      </c>
      <c r="B45" s="5"/>
      <c r="C45" s="4"/>
      <c r="D45" s="33"/>
      <c r="E45" s="33"/>
      <c r="F45" s="43"/>
      <c r="G45" s="43"/>
      <c r="H45" s="43"/>
      <c r="I45" s="43"/>
      <c r="J45" s="43"/>
      <c r="K45" s="43"/>
      <c r="L45" s="43"/>
    </row>
    <row r="46" spans="1:12" ht="15.5" x14ac:dyDescent="0.35">
      <c r="A46" s="18">
        <f t="shared" si="0"/>
        <v>40</v>
      </c>
      <c r="B46" s="5"/>
      <c r="C46" s="4"/>
      <c r="D46" s="33"/>
      <c r="E46" s="33"/>
      <c r="F46" s="43"/>
      <c r="G46" s="43"/>
      <c r="H46" s="43"/>
      <c r="I46" s="43"/>
      <c r="J46" s="43"/>
      <c r="K46" s="43"/>
      <c r="L46" s="43"/>
    </row>
    <row r="47" spans="1:12" ht="15.5" x14ac:dyDescent="0.35">
      <c r="A47" s="18">
        <f t="shared" si="0"/>
        <v>41</v>
      </c>
      <c r="B47" s="5"/>
      <c r="C47" s="4"/>
      <c r="D47" s="33"/>
      <c r="E47" s="33"/>
      <c r="F47" s="43"/>
      <c r="G47" s="43"/>
      <c r="H47" s="43"/>
      <c r="I47" s="43"/>
      <c r="J47" s="43"/>
      <c r="K47" s="43"/>
      <c r="L47" s="43"/>
    </row>
    <row r="48" spans="1:12" ht="15.5" x14ac:dyDescent="0.35">
      <c r="A48" s="18">
        <f t="shared" si="0"/>
        <v>42</v>
      </c>
      <c r="B48" s="5"/>
      <c r="C48" s="4"/>
      <c r="D48" s="33"/>
      <c r="E48" s="33"/>
      <c r="F48" s="43"/>
      <c r="G48" s="43"/>
      <c r="H48" s="43"/>
      <c r="I48" s="43"/>
      <c r="J48" s="43"/>
      <c r="K48" s="43"/>
      <c r="L48" s="43"/>
    </row>
    <row r="49" spans="1:12" ht="15.5" x14ac:dyDescent="0.35">
      <c r="A49" s="18">
        <v>31</v>
      </c>
      <c r="B49" s="5"/>
      <c r="C49" s="4"/>
      <c r="D49" s="33"/>
      <c r="E49" s="33"/>
      <c r="F49" s="43"/>
      <c r="G49" s="43"/>
      <c r="H49" s="43"/>
      <c r="I49" s="43"/>
      <c r="J49" s="43"/>
      <c r="K49" s="43"/>
      <c r="L49" s="43"/>
    </row>
    <row r="50" spans="1:12" ht="15.5" x14ac:dyDescent="0.35">
      <c r="A50" s="18">
        <v>32</v>
      </c>
      <c r="B50" s="5"/>
      <c r="C50" s="4"/>
      <c r="D50" s="33"/>
      <c r="E50" s="33"/>
      <c r="F50" s="43"/>
      <c r="G50" s="43"/>
      <c r="H50" s="43"/>
      <c r="I50" s="43"/>
      <c r="J50" s="43"/>
      <c r="K50" s="43"/>
      <c r="L50" s="43"/>
    </row>
    <row r="51" spans="1:12" x14ac:dyDescent="0.35">
      <c r="F51" s="43"/>
      <c r="G51" s="43"/>
      <c r="H51" s="43"/>
      <c r="I51" s="43"/>
      <c r="J51" s="43"/>
      <c r="K51" s="43"/>
      <c r="L51" s="43"/>
    </row>
    <row r="52" spans="1:12" x14ac:dyDescent="0.35">
      <c r="F52" s="43"/>
      <c r="G52" s="43"/>
      <c r="H52" s="43"/>
      <c r="I52" s="43"/>
      <c r="J52" s="43"/>
      <c r="K52" s="43"/>
      <c r="L52" s="43"/>
    </row>
  </sheetData>
  <sortState xmlns:xlrd2="http://schemas.microsoft.com/office/spreadsheetml/2017/richdata2" ref="B7:F28">
    <sortCondition ref="F7:F28"/>
  </sortState>
  <pageMargins left="0.42" right="0.4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6"/>
  <sheetViews>
    <sheetView zoomScale="75" zoomScaleNormal="75" workbookViewId="0">
      <selection activeCell="F21" sqref="F21"/>
    </sheetView>
  </sheetViews>
  <sheetFormatPr defaultRowHeight="14.5" x14ac:dyDescent="0.35"/>
  <cols>
    <col min="1" max="2" width="7.453125" customWidth="1"/>
    <col min="3" max="3" width="24.453125" style="48" customWidth="1"/>
    <col min="4" max="4" width="13.26953125" style="48" customWidth="1"/>
    <col min="5" max="5" width="19.1796875" customWidth="1"/>
    <col min="6" max="6" width="10.1796875" style="50" customWidth="1"/>
    <col min="7" max="7" width="22.26953125" customWidth="1"/>
    <col min="8" max="8" width="10.453125" bestFit="1" customWidth="1"/>
    <col min="9" max="9" width="13.54296875" bestFit="1" customWidth="1"/>
    <col min="10" max="11" width="10.26953125" customWidth="1"/>
  </cols>
  <sheetData>
    <row r="1" spans="1:19" x14ac:dyDescent="0.35">
      <c r="M1" s="1" t="s">
        <v>11</v>
      </c>
      <c r="N1" t="s">
        <v>10</v>
      </c>
    </row>
    <row r="5" spans="1:19" x14ac:dyDescent="0.35">
      <c r="C5" s="58"/>
    </row>
    <row r="6" spans="1:19" ht="15.5" x14ac:dyDescent="0.35">
      <c r="A6" s="2" t="s">
        <v>12</v>
      </c>
      <c r="B6" s="2" t="s">
        <v>39</v>
      </c>
      <c r="C6" s="49" t="s">
        <v>1</v>
      </c>
      <c r="D6" s="49" t="s">
        <v>2</v>
      </c>
      <c r="E6" s="2" t="s">
        <v>3</v>
      </c>
      <c r="F6" s="51" t="s">
        <v>16</v>
      </c>
      <c r="G6" s="3" t="s">
        <v>4</v>
      </c>
      <c r="H6" s="3" t="s">
        <v>14</v>
      </c>
      <c r="I6" s="3" t="s">
        <v>24</v>
      </c>
      <c r="J6" s="2" t="s">
        <v>25</v>
      </c>
      <c r="K6" s="2" t="s">
        <v>5</v>
      </c>
      <c r="L6" s="7" t="s">
        <v>13</v>
      </c>
      <c r="M6" s="43"/>
      <c r="N6" s="43"/>
      <c r="O6" s="43"/>
      <c r="P6" s="43"/>
      <c r="Q6" s="43"/>
      <c r="R6" s="43"/>
      <c r="S6" s="43"/>
    </row>
    <row r="7" spans="1:19" ht="15.5" x14ac:dyDescent="0.35">
      <c r="A7" s="18">
        <v>1</v>
      </c>
      <c r="B7" s="18"/>
      <c r="C7" s="33" t="s">
        <v>15</v>
      </c>
      <c r="D7" s="33"/>
      <c r="E7" s="5"/>
      <c r="F7" s="19" t="s">
        <v>17</v>
      </c>
      <c r="G7" s="4"/>
      <c r="H7" s="26">
        <v>0.82299999999999995</v>
      </c>
      <c r="I7" s="12">
        <v>1E-3</v>
      </c>
      <c r="J7" s="30"/>
      <c r="K7" s="12"/>
      <c r="L7" s="17"/>
      <c r="M7" s="43"/>
      <c r="N7" s="43"/>
      <c r="O7" s="43"/>
      <c r="P7" s="43"/>
      <c r="Q7" s="43"/>
      <c r="R7" s="43"/>
      <c r="S7" s="43"/>
    </row>
    <row r="8" spans="1:19" ht="15.5" x14ac:dyDescent="0.35">
      <c r="A8" s="18">
        <f>A7+1</f>
        <v>2</v>
      </c>
      <c r="B8" s="18"/>
      <c r="C8" s="64">
        <v>606</v>
      </c>
      <c r="D8" s="63">
        <v>879</v>
      </c>
      <c r="E8" s="63" t="s">
        <v>65</v>
      </c>
      <c r="F8" s="52" t="s">
        <v>20</v>
      </c>
      <c r="G8" s="63" t="s">
        <v>82</v>
      </c>
      <c r="H8" s="27">
        <f>IF(F8="m",I8,IF(F8="u",J8,0))</f>
        <v>0.82299999999999995</v>
      </c>
      <c r="I8" s="38" t="s">
        <v>61</v>
      </c>
      <c r="J8" s="38">
        <v>0.82299999999999995</v>
      </c>
      <c r="K8" s="12"/>
      <c r="L8" s="17"/>
      <c r="M8" s="43"/>
      <c r="N8" s="43"/>
      <c r="O8" s="43"/>
      <c r="P8" s="43"/>
      <c r="Q8" s="43"/>
      <c r="R8" s="43"/>
      <c r="S8" s="43"/>
    </row>
    <row r="9" spans="1:19" ht="15.5" x14ac:dyDescent="0.35">
      <c r="A9" s="18">
        <f t="shared" ref="A9:A32" si="0">A8+1</f>
        <v>3</v>
      </c>
      <c r="B9" s="18"/>
      <c r="C9" s="63" t="s">
        <v>68</v>
      </c>
      <c r="D9" s="63" t="s">
        <v>61</v>
      </c>
      <c r="E9" s="63" t="s">
        <v>69</v>
      </c>
      <c r="F9" s="52" t="s">
        <v>17</v>
      </c>
      <c r="G9" s="63" t="s">
        <v>70</v>
      </c>
      <c r="H9" s="27">
        <f>IF(F9="m",I9,IF(F9="u",J9,0))</f>
        <v>0.82599999999999996</v>
      </c>
      <c r="I9" s="38">
        <v>0.82599999999999996</v>
      </c>
      <c r="J9" s="38" t="s">
        <v>61</v>
      </c>
      <c r="K9" s="62"/>
      <c r="L9" s="7"/>
      <c r="M9" s="43"/>
      <c r="N9" s="43"/>
      <c r="O9" s="43"/>
      <c r="P9" s="43"/>
      <c r="Q9" s="43"/>
      <c r="R9" s="43"/>
      <c r="S9" s="43"/>
    </row>
    <row r="10" spans="1:19" ht="15.5" x14ac:dyDescent="0.35">
      <c r="A10" s="18">
        <f t="shared" si="0"/>
        <v>4</v>
      </c>
      <c r="B10" s="18"/>
      <c r="C10" s="64" t="s">
        <v>78</v>
      </c>
      <c r="D10" s="63">
        <v>516</v>
      </c>
      <c r="E10" s="63" t="s">
        <v>79</v>
      </c>
      <c r="F10" s="52" t="s">
        <v>20</v>
      </c>
      <c r="G10" s="63" t="s">
        <v>80</v>
      </c>
      <c r="H10" s="27">
        <f>IF(F10="m",I10,IF(F10="u",J10,0))</f>
        <v>0.83</v>
      </c>
      <c r="I10" s="38" t="s">
        <v>61</v>
      </c>
      <c r="J10" s="38">
        <v>0.83</v>
      </c>
      <c r="K10" s="12"/>
      <c r="L10" s="17"/>
      <c r="M10" s="43"/>
      <c r="N10" s="43"/>
      <c r="O10" s="43"/>
      <c r="P10" s="43"/>
      <c r="Q10" s="43"/>
      <c r="R10" s="43"/>
      <c r="S10" s="43"/>
    </row>
    <row r="11" spans="1:19" ht="15.5" x14ac:dyDescent="0.35">
      <c r="A11" s="18">
        <f t="shared" si="0"/>
        <v>5</v>
      </c>
      <c r="B11" s="18"/>
      <c r="C11" s="64">
        <v>606</v>
      </c>
      <c r="D11" s="63">
        <v>430</v>
      </c>
      <c r="E11" s="63" t="s">
        <v>74</v>
      </c>
      <c r="F11" s="52" t="s">
        <v>17</v>
      </c>
      <c r="G11" s="63" t="s">
        <v>75</v>
      </c>
      <c r="H11" s="27">
        <f>IF(F11="m",I11,IF(F11="u",J11,0))</f>
        <v>0.84299999999999997</v>
      </c>
      <c r="I11" s="38">
        <v>0.84299999999999997</v>
      </c>
      <c r="J11" s="38" t="s">
        <v>61</v>
      </c>
      <c r="K11" s="12"/>
      <c r="L11" s="17"/>
      <c r="M11" s="43"/>
      <c r="N11" s="43"/>
      <c r="O11" s="43"/>
      <c r="P11" s="43"/>
      <c r="Q11" s="43"/>
      <c r="R11" s="43"/>
      <c r="S11" s="43"/>
    </row>
    <row r="12" spans="1:19" ht="15.5" x14ac:dyDescent="0.35">
      <c r="A12" s="18">
        <f t="shared" si="0"/>
        <v>6</v>
      </c>
      <c r="B12" s="18"/>
      <c r="C12" s="64" t="s">
        <v>48</v>
      </c>
      <c r="D12" s="63">
        <v>153</v>
      </c>
      <c r="E12" s="63" t="s">
        <v>50</v>
      </c>
      <c r="F12" s="52" t="s">
        <v>20</v>
      </c>
      <c r="G12" s="63" t="s">
        <v>81</v>
      </c>
      <c r="H12" s="27">
        <f>IF(F12="m",I12,IF(F12="u",J12,0))</f>
        <v>0.878</v>
      </c>
      <c r="I12" s="38" t="s">
        <v>61</v>
      </c>
      <c r="J12" s="38">
        <v>0.878</v>
      </c>
      <c r="K12" s="12"/>
      <c r="L12" s="17"/>
      <c r="M12" s="43"/>
      <c r="N12" s="43"/>
      <c r="O12" s="43"/>
      <c r="P12" s="43"/>
      <c r="Q12" s="43"/>
      <c r="R12" s="43"/>
      <c r="S12" s="43"/>
    </row>
    <row r="13" spans="1:19" ht="15.5" x14ac:dyDescent="0.35">
      <c r="A13" s="18">
        <f t="shared" si="0"/>
        <v>7</v>
      </c>
      <c r="B13" s="18"/>
      <c r="C13" s="63" t="s">
        <v>58</v>
      </c>
      <c r="D13" s="63">
        <v>830</v>
      </c>
      <c r="E13" s="63" t="s">
        <v>66</v>
      </c>
      <c r="F13" s="52" t="s">
        <v>17</v>
      </c>
      <c r="G13" s="63" t="s">
        <v>67</v>
      </c>
      <c r="H13" s="27">
        <f>IF(F13="m",I13,IF(F13="u",J14,0))</f>
        <v>0.90700000000000003</v>
      </c>
      <c r="I13" s="38">
        <v>0.90700000000000003</v>
      </c>
      <c r="J13" s="38" t="s">
        <v>61</v>
      </c>
      <c r="K13" s="12"/>
      <c r="L13" s="17"/>
      <c r="M13" s="43"/>
      <c r="N13" s="43"/>
      <c r="O13" s="43"/>
      <c r="P13" s="43"/>
      <c r="Q13" s="43"/>
      <c r="R13" s="43"/>
      <c r="S13" s="43"/>
    </row>
    <row r="14" spans="1:19" ht="15.5" x14ac:dyDescent="0.35">
      <c r="A14" s="18">
        <f t="shared" si="0"/>
        <v>8</v>
      </c>
      <c r="B14" s="18"/>
      <c r="C14" s="63" t="s">
        <v>58</v>
      </c>
      <c r="D14" s="63">
        <v>678</v>
      </c>
      <c r="E14" s="63" t="s">
        <v>59</v>
      </c>
      <c r="F14" s="52" t="s">
        <v>17</v>
      </c>
      <c r="G14" s="63" t="s">
        <v>60</v>
      </c>
      <c r="H14" s="27">
        <f t="shared" ref="H14:H22" si="1">IF(F14="m",I14,IF(F14="u",J14,0))</f>
        <v>0.90700000000000003</v>
      </c>
      <c r="I14" s="38">
        <v>0.90700000000000003</v>
      </c>
      <c r="J14" s="38" t="s">
        <v>61</v>
      </c>
      <c r="K14" s="12"/>
      <c r="L14" s="17"/>
      <c r="M14" s="43"/>
      <c r="N14" s="43"/>
      <c r="O14" s="43"/>
      <c r="P14" s="43"/>
      <c r="Q14" s="43"/>
      <c r="R14" s="43"/>
      <c r="S14" s="43"/>
    </row>
    <row r="15" spans="1:19" ht="15.5" x14ac:dyDescent="0.35">
      <c r="A15" s="18">
        <f t="shared" si="0"/>
        <v>9</v>
      </c>
      <c r="B15" s="18"/>
      <c r="C15" s="63" t="s">
        <v>71</v>
      </c>
      <c r="D15" s="63" t="s">
        <v>61</v>
      </c>
      <c r="E15" s="63" t="s">
        <v>72</v>
      </c>
      <c r="F15" s="52" t="s">
        <v>20</v>
      </c>
      <c r="G15" s="63" t="s">
        <v>73</v>
      </c>
      <c r="H15" s="27">
        <f t="shared" si="1"/>
        <v>0.91600000000000004</v>
      </c>
      <c r="I15" s="38" t="s">
        <v>61</v>
      </c>
      <c r="J15" s="38">
        <v>0.91600000000000004</v>
      </c>
      <c r="K15" s="12"/>
      <c r="L15" s="7"/>
      <c r="M15" s="43"/>
      <c r="N15" s="43"/>
      <c r="O15" s="43"/>
      <c r="P15" s="43"/>
      <c r="Q15" s="43"/>
      <c r="R15" s="43"/>
      <c r="S15" s="43"/>
    </row>
    <row r="16" spans="1:19" ht="15.5" x14ac:dyDescent="0.35">
      <c r="A16" s="18">
        <f t="shared" si="0"/>
        <v>10</v>
      </c>
      <c r="B16" s="18"/>
      <c r="C16" s="64" t="s">
        <v>49</v>
      </c>
      <c r="D16" s="63">
        <v>126</v>
      </c>
      <c r="E16" s="63" t="s">
        <v>76</v>
      </c>
      <c r="F16" s="52" t="s">
        <v>17</v>
      </c>
      <c r="G16" s="63" t="s">
        <v>77</v>
      </c>
      <c r="H16" s="27">
        <f t="shared" si="1"/>
        <v>0.93100000000000005</v>
      </c>
      <c r="I16" s="38">
        <v>0.93100000000000005</v>
      </c>
      <c r="J16" s="38" t="s">
        <v>61</v>
      </c>
      <c r="K16" s="12"/>
      <c r="L16" s="17"/>
      <c r="M16" s="43"/>
      <c r="N16" s="43"/>
      <c r="O16" s="43"/>
      <c r="P16" s="43"/>
      <c r="Q16" s="43"/>
      <c r="R16" s="43"/>
      <c r="S16" s="43"/>
    </row>
    <row r="17" spans="1:19" ht="15.5" x14ac:dyDescent="0.35">
      <c r="A17" s="18">
        <f t="shared" si="0"/>
        <v>11</v>
      </c>
      <c r="B17" s="18"/>
      <c r="C17" s="63" t="s">
        <v>49</v>
      </c>
      <c r="D17" s="63">
        <v>79</v>
      </c>
      <c r="E17" s="63" t="s">
        <v>53</v>
      </c>
      <c r="F17" s="52" t="s">
        <v>17</v>
      </c>
      <c r="G17" s="63" t="s">
        <v>56</v>
      </c>
      <c r="H17" s="27">
        <f t="shared" si="1"/>
        <v>0.93300000000000005</v>
      </c>
      <c r="I17" s="38">
        <v>0.93300000000000005</v>
      </c>
      <c r="J17" s="38" t="s">
        <v>61</v>
      </c>
      <c r="K17" s="12"/>
      <c r="L17" s="17"/>
      <c r="M17" s="43"/>
      <c r="N17" s="43"/>
      <c r="O17" s="43"/>
      <c r="P17" s="43"/>
      <c r="Q17" s="43"/>
      <c r="R17" s="43"/>
      <c r="S17" s="43"/>
    </row>
    <row r="18" spans="1:19" ht="15.5" x14ac:dyDescent="0.35">
      <c r="A18" s="18">
        <f t="shared" si="0"/>
        <v>12</v>
      </c>
      <c r="B18" s="18"/>
      <c r="C18" s="63" t="s">
        <v>54</v>
      </c>
      <c r="D18" s="63">
        <v>166</v>
      </c>
      <c r="E18" s="63" t="s">
        <v>52</v>
      </c>
      <c r="F18" s="52" t="s">
        <v>17</v>
      </c>
      <c r="G18" s="63" t="s">
        <v>55</v>
      </c>
      <c r="H18" s="27">
        <f t="shared" si="1"/>
        <v>0.94199999999999995</v>
      </c>
      <c r="I18" s="38">
        <v>0.94199999999999995</v>
      </c>
      <c r="J18" s="38" t="s">
        <v>61</v>
      </c>
      <c r="K18" s="12"/>
      <c r="L18" s="7"/>
      <c r="M18" s="43"/>
      <c r="N18" s="43"/>
      <c r="O18" s="43"/>
      <c r="P18" s="43"/>
      <c r="Q18" s="43"/>
      <c r="R18" s="43"/>
      <c r="S18" s="43"/>
    </row>
    <row r="19" spans="1:19" ht="15.5" x14ac:dyDescent="0.35">
      <c r="A19" s="18">
        <f t="shared" si="0"/>
        <v>13</v>
      </c>
      <c r="B19" s="18"/>
      <c r="C19" s="63" t="s">
        <v>88</v>
      </c>
      <c r="D19" s="63">
        <v>584</v>
      </c>
      <c r="E19" s="63" t="s">
        <v>89</v>
      </c>
      <c r="F19" s="52" t="s">
        <v>17</v>
      </c>
      <c r="G19" s="63" t="s">
        <v>87</v>
      </c>
      <c r="H19" s="27">
        <f t="shared" si="1"/>
        <v>0.95</v>
      </c>
      <c r="I19" s="38">
        <v>0.95</v>
      </c>
      <c r="J19" s="38" t="s">
        <v>61</v>
      </c>
      <c r="K19" s="62"/>
      <c r="L19" s="17"/>
      <c r="M19" s="43"/>
      <c r="N19" s="43"/>
      <c r="O19" s="43"/>
      <c r="P19" s="43"/>
      <c r="Q19" s="43"/>
      <c r="R19" s="43"/>
      <c r="S19" s="43"/>
    </row>
    <row r="20" spans="1:19" ht="15.5" x14ac:dyDescent="0.35">
      <c r="A20" s="18">
        <f t="shared" si="0"/>
        <v>14</v>
      </c>
      <c r="B20" s="18"/>
      <c r="C20" s="63" t="s">
        <v>18</v>
      </c>
      <c r="D20" s="63">
        <v>292</v>
      </c>
      <c r="E20" s="63" t="s">
        <v>19</v>
      </c>
      <c r="F20" s="52" t="s">
        <v>17</v>
      </c>
      <c r="G20" s="63" t="s">
        <v>57</v>
      </c>
      <c r="H20" s="27">
        <f t="shared" si="1"/>
        <v>0.97</v>
      </c>
      <c r="I20" s="38">
        <v>0.97</v>
      </c>
      <c r="J20" s="38" t="s">
        <v>61</v>
      </c>
      <c r="K20" s="12"/>
      <c r="L20" s="17"/>
      <c r="M20" s="43"/>
      <c r="N20" s="43"/>
      <c r="O20" s="43"/>
      <c r="P20" s="43"/>
      <c r="Q20" s="43"/>
      <c r="R20" s="43"/>
      <c r="S20" s="43"/>
    </row>
    <row r="21" spans="1:19" ht="15.5" x14ac:dyDescent="0.35">
      <c r="A21" s="18">
        <f t="shared" si="0"/>
        <v>15</v>
      </c>
      <c r="B21" s="18"/>
      <c r="C21" s="64" t="s">
        <v>83</v>
      </c>
      <c r="D21" s="63" t="s">
        <v>61</v>
      </c>
      <c r="E21" s="63" t="s">
        <v>61</v>
      </c>
      <c r="F21" s="52" t="s">
        <v>17</v>
      </c>
      <c r="G21" s="63" t="s">
        <v>84</v>
      </c>
      <c r="H21" s="27">
        <f t="shared" si="1"/>
        <v>0.97499999999999998</v>
      </c>
      <c r="I21" s="38">
        <v>0.97499999999999998</v>
      </c>
      <c r="J21" s="38" t="s">
        <v>61</v>
      </c>
      <c r="K21" s="12"/>
      <c r="L21" s="17"/>
      <c r="M21" s="43"/>
      <c r="N21" s="43"/>
      <c r="O21" s="43"/>
      <c r="P21" s="43"/>
      <c r="Q21" s="43"/>
      <c r="R21" s="43"/>
      <c r="S21" s="43"/>
    </row>
    <row r="22" spans="1:19" ht="15.5" x14ac:dyDescent="0.35">
      <c r="A22" s="18">
        <f t="shared" si="0"/>
        <v>16</v>
      </c>
      <c r="B22" s="18"/>
      <c r="C22" s="63" t="s">
        <v>62</v>
      </c>
      <c r="D22" s="63">
        <v>120</v>
      </c>
      <c r="E22" s="63" t="s">
        <v>63</v>
      </c>
      <c r="F22" s="52" t="s">
        <v>17</v>
      </c>
      <c r="G22" s="63" t="s">
        <v>64</v>
      </c>
      <c r="H22" s="27">
        <f t="shared" si="1"/>
        <v>1.028</v>
      </c>
      <c r="I22" s="38">
        <v>1.028</v>
      </c>
      <c r="J22" s="38" t="s">
        <v>61</v>
      </c>
      <c r="K22" s="62"/>
      <c r="L22" s="17"/>
      <c r="M22" s="43"/>
      <c r="N22" s="43"/>
      <c r="O22" s="43"/>
      <c r="P22" s="43"/>
      <c r="Q22" s="43"/>
      <c r="R22" s="43"/>
      <c r="S22" s="43"/>
    </row>
    <row r="23" spans="1:19" ht="15.5" x14ac:dyDescent="0.35">
      <c r="A23" s="18">
        <f t="shared" si="0"/>
        <v>17</v>
      </c>
      <c r="B23" s="18"/>
      <c r="C23" s="33"/>
      <c r="D23" s="33"/>
      <c r="E23" s="5"/>
      <c r="F23" s="32"/>
      <c r="G23" s="4"/>
      <c r="H23" s="27">
        <f t="shared" ref="H23:H44" si="2">IF(F23="m",I23,IF(F23="u",J23,0))</f>
        <v>0</v>
      </c>
      <c r="I23" s="38"/>
      <c r="J23" s="38"/>
      <c r="K23" s="12"/>
      <c r="L23" s="17"/>
      <c r="M23" s="43"/>
      <c r="N23" s="43"/>
      <c r="O23" s="43"/>
      <c r="P23" s="43"/>
      <c r="Q23" s="43"/>
      <c r="R23" s="43"/>
      <c r="S23" s="43"/>
    </row>
    <row r="24" spans="1:19" ht="15.5" x14ac:dyDescent="0.35">
      <c r="A24" s="18">
        <f t="shared" si="0"/>
        <v>18</v>
      </c>
      <c r="B24" s="18"/>
      <c r="C24" s="33"/>
      <c r="D24" s="33"/>
      <c r="E24" s="5"/>
      <c r="F24" s="32"/>
      <c r="G24" s="4"/>
      <c r="H24" s="27">
        <f t="shared" si="2"/>
        <v>0</v>
      </c>
      <c r="I24" s="38"/>
      <c r="J24" s="38"/>
      <c r="K24" s="12"/>
      <c r="L24" s="7"/>
      <c r="M24" s="43"/>
      <c r="N24" s="43"/>
      <c r="O24" s="43"/>
      <c r="P24" s="43"/>
      <c r="Q24" s="43"/>
      <c r="R24" s="43"/>
      <c r="S24" s="43"/>
    </row>
    <row r="25" spans="1:19" ht="15.5" x14ac:dyDescent="0.35">
      <c r="A25" s="18">
        <f t="shared" si="0"/>
        <v>19</v>
      </c>
      <c r="B25" s="18"/>
      <c r="C25" s="33"/>
      <c r="D25" s="33"/>
      <c r="E25" s="5"/>
      <c r="F25" s="32"/>
      <c r="G25" s="4"/>
      <c r="H25" s="27">
        <f t="shared" si="2"/>
        <v>0</v>
      </c>
      <c r="I25" s="38"/>
      <c r="J25" s="38"/>
      <c r="K25" s="12"/>
      <c r="L25" s="7"/>
      <c r="M25" s="43"/>
      <c r="N25" s="43"/>
      <c r="O25" s="43"/>
      <c r="P25" s="43"/>
      <c r="Q25" s="43"/>
      <c r="R25" s="43"/>
      <c r="S25" s="43"/>
    </row>
    <row r="26" spans="1:19" ht="15.5" x14ac:dyDescent="0.35">
      <c r="A26" s="18">
        <f t="shared" si="0"/>
        <v>20</v>
      </c>
      <c r="B26" s="18"/>
      <c r="C26" s="33"/>
      <c r="D26" s="33"/>
      <c r="E26" s="5"/>
      <c r="F26" s="32"/>
      <c r="G26" s="4"/>
      <c r="H26" s="27">
        <f t="shared" si="2"/>
        <v>0</v>
      </c>
      <c r="I26" s="38"/>
      <c r="J26" s="38"/>
      <c r="K26" s="12"/>
      <c r="L26" s="7"/>
      <c r="M26" s="43"/>
      <c r="N26" s="43"/>
      <c r="O26" s="43"/>
      <c r="P26" s="43"/>
      <c r="Q26" s="43"/>
      <c r="R26" s="43"/>
      <c r="S26" s="43"/>
    </row>
    <row r="27" spans="1:19" ht="15.5" x14ac:dyDescent="0.35">
      <c r="A27" s="18">
        <f t="shared" si="0"/>
        <v>21</v>
      </c>
      <c r="B27" s="18"/>
      <c r="C27" s="33"/>
      <c r="D27" s="33"/>
      <c r="E27" s="5"/>
      <c r="F27" s="32"/>
      <c r="G27" s="4"/>
      <c r="H27" s="27">
        <f t="shared" si="2"/>
        <v>0</v>
      </c>
      <c r="I27" s="38"/>
      <c r="J27" s="38"/>
      <c r="K27" s="12"/>
      <c r="L27" s="7"/>
      <c r="M27" s="43"/>
      <c r="N27" s="43"/>
      <c r="O27" s="43"/>
      <c r="P27" s="43"/>
      <c r="Q27" s="43"/>
      <c r="R27" s="43"/>
      <c r="S27" s="43"/>
    </row>
    <row r="28" spans="1:19" ht="15.5" x14ac:dyDescent="0.35">
      <c r="A28" s="18">
        <f t="shared" si="0"/>
        <v>22</v>
      </c>
      <c r="B28" s="18"/>
      <c r="C28" s="33"/>
      <c r="D28" s="33"/>
      <c r="E28" s="5"/>
      <c r="F28" s="32"/>
      <c r="G28" s="4"/>
      <c r="H28" s="27">
        <f t="shared" si="2"/>
        <v>0</v>
      </c>
      <c r="I28" s="38"/>
      <c r="J28" s="38"/>
      <c r="K28" s="12"/>
      <c r="L28" s="7"/>
      <c r="M28" s="43"/>
      <c r="N28" s="43"/>
      <c r="O28" s="43"/>
      <c r="P28" s="43"/>
      <c r="Q28" s="43"/>
      <c r="R28" s="43"/>
      <c r="S28" s="43"/>
    </row>
    <row r="29" spans="1:19" ht="15.5" x14ac:dyDescent="0.35">
      <c r="A29" s="18">
        <f t="shared" si="0"/>
        <v>23</v>
      </c>
      <c r="B29" s="18"/>
      <c r="C29" s="33"/>
      <c r="D29" s="33"/>
      <c r="E29" s="5"/>
      <c r="F29" s="32"/>
      <c r="G29" s="4"/>
      <c r="H29" s="27">
        <f t="shared" si="2"/>
        <v>0</v>
      </c>
      <c r="I29" s="38"/>
      <c r="J29" s="38"/>
      <c r="K29" s="12"/>
      <c r="L29" s="7"/>
      <c r="M29" s="43"/>
      <c r="N29" s="43"/>
      <c r="O29" s="43"/>
      <c r="P29" s="43"/>
      <c r="Q29" s="43"/>
      <c r="R29" s="43"/>
      <c r="S29" s="43"/>
    </row>
    <row r="30" spans="1:19" ht="15.5" x14ac:dyDescent="0.35">
      <c r="A30" s="18">
        <f t="shared" si="0"/>
        <v>24</v>
      </c>
      <c r="B30" s="18"/>
      <c r="C30" s="33"/>
      <c r="D30" s="33"/>
      <c r="E30" s="5"/>
      <c r="F30" s="32"/>
      <c r="G30" s="4"/>
      <c r="H30" s="27">
        <f t="shared" si="2"/>
        <v>0</v>
      </c>
      <c r="I30" s="38"/>
      <c r="J30" s="38"/>
      <c r="K30" s="12"/>
      <c r="L30" s="7"/>
      <c r="M30" s="43"/>
      <c r="N30" s="43"/>
      <c r="O30" s="43"/>
      <c r="P30" s="43"/>
      <c r="Q30" s="43"/>
      <c r="R30" s="43"/>
      <c r="S30" s="43"/>
    </row>
    <row r="31" spans="1:19" ht="15.5" x14ac:dyDescent="0.35">
      <c r="A31" s="18">
        <f t="shared" si="0"/>
        <v>25</v>
      </c>
      <c r="B31" s="18"/>
      <c r="C31" s="33"/>
      <c r="D31" s="33"/>
      <c r="E31" s="5"/>
      <c r="F31" s="32"/>
      <c r="G31" s="4"/>
      <c r="H31" s="27">
        <f t="shared" si="2"/>
        <v>0</v>
      </c>
      <c r="I31" s="38"/>
      <c r="J31" s="38"/>
      <c r="K31" s="12"/>
      <c r="L31" s="7"/>
      <c r="M31" s="43"/>
      <c r="N31" s="43"/>
      <c r="O31" s="43"/>
      <c r="P31" s="43"/>
      <c r="Q31" s="43"/>
      <c r="R31" s="43"/>
      <c r="S31" s="43"/>
    </row>
    <row r="32" spans="1:19" ht="15.5" x14ac:dyDescent="0.35">
      <c r="A32" s="18">
        <f t="shared" si="0"/>
        <v>26</v>
      </c>
      <c r="B32" s="18"/>
      <c r="C32" s="33"/>
      <c r="D32" s="33"/>
      <c r="E32" s="5"/>
      <c r="F32" s="32"/>
      <c r="G32" s="4"/>
      <c r="H32" s="27">
        <f t="shared" si="2"/>
        <v>0</v>
      </c>
      <c r="I32" s="38"/>
      <c r="J32" s="38"/>
      <c r="K32" s="12"/>
      <c r="L32" s="7"/>
      <c r="M32" s="43"/>
      <c r="N32" s="43"/>
      <c r="O32" s="43"/>
      <c r="P32" s="43"/>
      <c r="Q32" s="43"/>
      <c r="R32" s="43"/>
      <c r="S32" s="43"/>
    </row>
    <row r="33" spans="1:19" ht="15.5" x14ac:dyDescent="0.35">
      <c r="A33" s="18">
        <f>A32+1</f>
        <v>27</v>
      </c>
      <c r="B33" s="18"/>
      <c r="C33" s="33"/>
      <c r="D33" s="33"/>
      <c r="E33" s="5"/>
      <c r="F33" s="32"/>
      <c r="G33" s="4"/>
      <c r="H33" s="27">
        <f t="shared" si="2"/>
        <v>0</v>
      </c>
      <c r="I33" s="39"/>
      <c r="J33" s="39"/>
      <c r="K33" s="12"/>
      <c r="L33" s="7"/>
      <c r="M33" s="43"/>
      <c r="N33" s="43"/>
      <c r="O33" s="44"/>
      <c r="P33" s="45"/>
      <c r="Q33" s="46"/>
      <c r="R33" s="47"/>
      <c r="S33" s="43"/>
    </row>
    <row r="34" spans="1:19" ht="15.5" x14ac:dyDescent="0.35">
      <c r="A34" s="18">
        <v>23</v>
      </c>
      <c r="B34" s="18"/>
      <c r="C34" s="33"/>
      <c r="D34" s="33"/>
      <c r="E34" s="5"/>
      <c r="F34" s="32"/>
      <c r="G34" s="4"/>
      <c r="H34" s="27">
        <f t="shared" si="2"/>
        <v>0</v>
      </c>
      <c r="I34" s="38"/>
      <c r="J34" s="38"/>
      <c r="K34" s="12"/>
      <c r="L34" s="7"/>
      <c r="M34" s="43"/>
      <c r="N34" s="43"/>
      <c r="O34" s="44"/>
      <c r="P34" s="45"/>
      <c r="Q34" s="46"/>
      <c r="R34" s="47"/>
      <c r="S34" s="43"/>
    </row>
    <row r="35" spans="1:19" ht="15.5" x14ac:dyDescent="0.35">
      <c r="A35" s="18">
        <v>25</v>
      </c>
      <c r="B35" s="18"/>
      <c r="C35" s="33"/>
      <c r="D35" s="33"/>
      <c r="E35" s="5"/>
      <c r="F35" s="32"/>
      <c r="G35" s="4"/>
      <c r="H35" s="27">
        <f t="shared" si="2"/>
        <v>0</v>
      </c>
      <c r="I35" s="38"/>
      <c r="J35" s="38"/>
      <c r="K35" s="12"/>
      <c r="L35" s="7"/>
      <c r="M35" s="43"/>
      <c r="N35" s="43"/>
      <c r="O35" s="43"/>
      <c r="P35" s="43"/>
      <c r="Q35" s="43"/>
      <c r="R35" s="43"/>
      <c r="S35" s="43"/>
    </row>
    <row r="36" spans="1:19" ht="15.5" x14ac:dyDescent="0.35">
      <c r="A36" s="18">
        <v>26</v>
      </c>
      <c r="B36" s="18"/>
      <c r="C36" s="33"/>
      <c r="D36" s="33"/>
      <c r="E36" s="5"/>
      <c r="F36" s="32"/>
      <c r="G36" s="4"/>
      <c r="H36" s="27">
        <f t="shared" si="2"/>
        <v>0</v>
      </c>
      <c r="I36" s="38"/>
      <c r="J36" s="38"/>
      <c r="K36" s="12"/>
      <c r="L36" s="7"/>
      <c r="M36" s="43"/>
      <c r="N36" s="43"/>
      <c r="O36" s="43"/>
      <c r="P36" s="43"/>
      <c r="Q36" s="43"/>
      <c r="R36" s="43"/>
      <c r="S36" s="43"/>
    </row>
    <row r="37" spans="1:19" ht="15.5" x14ac:dyDescent="0.35">
      <c r="A37" s="18">
        <f>A36+1</f>
        <v>27</v>
      </c>
      <c r="B37" s="18"/>
      <c r="C37" s="33"/>
      <c r="D37" s="33"/>
      <c r="E37" s="5"/>
      <c r="F37" s="32"/>
      <c r="G37" s="4"/>
      <c r="H37" s="27">
        <f t="shared" si="2"/>
        <v>0</v>
      </c>
      <c r="I37" s="38"/>
      <c r="J37" s="38"/>
      <c r="K37" s="12"/>
      <c r="L37" s="7"/>
      <c r="M37" s="43"/>
      <c r="N37" s="43"/>
      <c r="O37" s="43"/>
      <c r="P37" s="43"/>
      <c r="Q37" s="43"/>
      <c r="R37" s="43"/>
      <c r="S37" s="43"/>
    </row>
    <row r="38" spans="1:19" ht="15.5" x14ac:dyDescent="0.35">
      <c r="A38" s="18">
        <v>27</v>
      </c>
      <c r="B38" s="18"/>
      <c r="C38" s="33"/>
      <c r="D38" s="33"/>
      <c r="E38" s="5"/>
      <c r="F38" s="32"/>
      <c r="G38" s="4"/>
      <c r="H38" s="27">
        <f t="shared" si="2"/>
        <v>0</v>
      </c>
      <c r="I38" s="38"/>
      <c r="J38" s="38"/>
      <c r="K38" s="12"/>
      <c r="L38" s="7"/>
      <c r="M38" s="43"/>
      <c r="N38" s="43"/>
      <c r="O38" s="43"/>
      <c r="P38" s="43"/>
      <c r="Q38" s="43"/>
      <c r="R38" s="43"/>
      <c r="S38" s="43"/>
    </row>
    <row r="39" spans="1:19" ht="15.5" x14ac:dyDescent="0.35">
      <c r="A39" s="18">
        <v>28</v>
      </c>
      <c r="B39" s="18"/>
      <c r="C39" s="33"/>
      <c r="D39" s="33"/>
      <c r="E39" s="5"/>
      <c r="F39" s="32"/>
      <c r="G39" s="4"/>
      <c r="H39" s="27">
        <f t="shared" si="2"/>
        <v>0</v>
      </c>
      <c r="I39" s="42"/>
      <c r="J39" s="42"/>
      <c r="K39" s="12"/>
      <c r="L39" s="7"/>
      <c r="M39" s="43"/>
      <c r="N39" s="43"/>
      <c r="O39" s="43"/>
      <c r="P39" s="43"/>
      <c r="Q39" s="43"/>
      <c r="R39" s="43"/>
      <c r="S39" s="43"/>
    </row>
    <row r="40" spans="1:19" ht="15.5" x14ac:dyDescent="0.35">
      <c r="A40" s="18">
        <v>29</v>
      </c>
      <c r="B40" s="18"/>
      <c r="C40" s="33"/>
      <c r="D40" s="33"/>
      <c r="E40" s="5"/>
      <c r="F40" s="32"/>
      <c r="G40" s="4"/>
      <c r="H40" s="27">
        <f t="shared" si="2"/>
        <v>0</v>
      </c>
      <c r="I40" s="38"/>
      <c r="J40" s="38"/>
      <c r="K40" s="12"/>
      <c r="L40" s="7"/>
      <c r="M40" s="43"/>
      <c r="N40" s="43"/>
      <c r="O40" s="43"/>
      <c r="P40" s="43"/>
      <c r="Q40" s="43"/>
      <c r="R40" s="43"/>
      <c r="S40" s="43"/>
    </row>
    <row r="41" spans="1:19" ht="15.5" x14ac:dyDescent="0.35">
      <c r="A41" s="18">
        <v>30</v>
      </c>
      <c r="B41" s="18"/>
      <c r="C41" s="33"/>
      <c r="D41" s="33"/>
      <c r="E41" s="5"/>
      <c r="F41" s="32"/>
      <c r="G41" s="4"/>
      <c r="H41" s="27">
        <f t="shared" si="2"/>
        <v>0</v>
      </c>
      <c r="I41" s="37"/>
      <c r="J41" s="30"/>
      <c r="K41" s="12"/>
      <c r="L41" s="7"/>
      <c r="M41" s="43"/>
      <c r="N41" s="43"/>
      <c r="O41" s="43"/>
      <c r="P41" s="43"/>
      <c r="Q41" s="43"/>
      <c r="R41" s="43"/>
      <c r="S41" s="43"/>
    </row>
    <row r="42" spans="1:19" ht="15.5" x14ac:dyDescent="0.35">
      <c r="A42" s="18">
        <f>A41+1</f>
        <v>31</v>
      </c>
      <c r="B42" s="18"/>
      <c r="C42" s="33"/>
      <c r="D42" s="33"/>
      <c r="E42" s="5"/>
      <c r="F42" s="32"/>
      <c r="G42" s="4"/>
      <c r="H42" s="27">
        <f t="shared" si="2"/>
        <v>0</v>
      </c>
      <c r="I42" s="40"/>
      <c r="J42" s="41"/>
      <c r="K42" s="12"/>
      <c r="L42" s="7"/>
      <c r="M42" s="43"/>
      <c r="N42" s="43"/>
      <c r="O42" s="43"/>
      <c r="P42" s="43"/>
      <c r="Q42" s="43"/>
      <c r="R42" s="43"/>
      <c r="S42" s="43"/>
    </row>
    <row r="43" spans="1:19" ht="15.5" x14ac:dyDescent="0.35">
      <c r="A43" s="18">
        <v>31</v>
      </c>
      <c r="B43" s="18"/>
      <c r="C43" s="33"/>
      <c r="D43" s="33"/>
      <c r="E43" s="5"/>
      <c r="F43" s="32"/>
      <c r="G43" s="4"/>
      <c r="H43" s="27">
        <f t="shared" si="2"/>
        <v>0</v>
      </c>
      <c r="I43" s="40"/>
      <c r="J43" s="41"/>
      <c r="K43" s="12"/>
      <c r="L43" s="7"/>
      <c r="M43" s="43"/>
      <c r="N43" s="43"/>
      <c r="O43" s="43"/>
      <c r="P43" s="43"/>
      <c r="Q43" s="43"/>
      <c r="R43" s="43"/>
      <c r="S43" s="43"/>
    </row>
    <row r="44" spans="1:19" ht="15.5" x14ac:dyDescent="0.35">
      <c r="A44" s="18">
        <v>32</v>
      </c>
      <c r="B44" s="18"/>
      <c r="C44" s="33"/>
      <c r="D44" s="33"/>
      <c r="E44" s="5"/>
      <c r="F44" s="32"/>
      <c r="G44" s="4"/>
      <c r="H44" s="27">
        <f t="shared" si="2"/>
        <v>0</v>
      </c>
      <c r="I44" s="37"/>
      <c r="J44" s="31"/>
      <c r="K44" s="12"/>
      <c r="L44" s="17"/>
      <c r="M44" s="43"/>
      <c r="N44" s="43"/>
      <c r="O44" s="43"/>
      <c r="P44" s="43"/>
      <c r="Q44" s="43"/>
      <c r="R44" s="43"/>
      <c r="S44" s="43"/>
    </row>
    <row r="45" spans="1:19" x14ac:dyDescent="0.35">
      <c r="M45" s="43"/>
      <c r="N45" s="43"/>
      <c r="O45" s="43"/>
      <c r="P45" s="43"/>
      <c r="Q45" s="43"/>
      <c r="R45" s="43"/>
      <c r="S45" s="43"/>
    </row>
    <row r="46" spans="1:19" x14ac:dyDescent="0.35">
      <c r="M46" s="43"/>
      <c r="N46" s="43"/>
      <c r="O46" s="43"/>
      <c r="P46" s="43"/>
      <c r="Q46" s="43"/>
      <c r="R46" s="43"/>
      <c r="S46" s="43"/>
    </row>
  </sheetData>
  <sortState xmlns:xlrd2="http://schemas.microsoft.com/office/spreadsheetml/2017/richdata2" ref="B8:L22">
    <sortCondition ref="H8:H22"/>
  </sortState>
  <phoneticPr fontId="0" type="noConversion"/>
  <pageMargins left="0.42" right="0.4" top="0.75" bottom="0.75" header="0.3" footer="0.3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4"/>
  <sheetViews>
    <sheetView workbookViewId="0">
      <selection activeCell="C4" sqref="C4"/>
    </sheetView>
  </sheetViews>
  <sheetFormatPr defaultRowHeight="14.5" x14ac:dyDescent="0.35"/>
  <cols>
    <col min="1" max="1" width="5.81640625" customWidth="1"/>
    <col min="2" max="2" width="20.81640625" customWidth="1"/>
    <col min="3" max="3" width="6.7265625" style="1" customWidth="1"/>
    <col min="4" max="4" width="8" style="1" customWidth="1"/>
    <col min="5" max="5" width="5.1796875" style="1" customWidth="1"/>
    <col min="6" max="6" width="12" bestFit="1" customWidth="1"/>
    <col min="7" max="7" width="20" customWidth="1"/>
    <col min="8" max="8" width="5" customWidth="1"/>
    <col min="9" max="9" width="8.26953125" customWidth="1"/>
    <col min="10" max="10" width="9.1796875" customWidth="1"/>
    <col min="12" max="12" width="8.453125" customWidth="1"/>
    <col min="13" max="13" width="8" customWidth="1"/>
  </cols>
  <sheetData>
    <row r="1" spans="1:20" ht="18.5" x14ac:dyDescent="0.45">
      <c r="B1" s="24" t="s">
        <v>46</v>
      </c>
      <c r="H1" s="10"/>
    </row>
    <row r="2" spans="1:20" x14ac:dyDescent="0.35">
      <c r="B2" s="6" t="s">
        <v>7</v>
      </c>
      <c r="C2" s="15">
        <v>18.600000000000001</v>
      </c>
      <c r="D2" s="7" t="s">
        <v>8</v>
      </c>
      <c r="E2" s="25"/>
      <c r="H2" s="10"/>
    </row>
    <row r="3" spans="1:20" x14ac:dyDescent="0.35">
      <c r="B3" s="28" t="s">
        <v>23</v>
      </c>
      <c r="G3" s="9"/>
      <c r="H3" s="10"/>
    </row>
    <row r="4" spans="1:20" x14ac:dyDescent="0.35">
      <c r="H4" s="20" t="s">
        <v>0</v>
      </c>
      <c r="I4" s="11">
        <v>915</v>
      </c>
      <c r="J4" s="11">
        <v>639</v>
      </c>
      <c r="K4" s="11">
        <v>639</v>
      </c>
      <c r="L4" s="11">
        <v>639</v>
      </c>
      <c r="M4" s="11">
        <v>548</v>
      </c>
      <c r="P4" s="11">
        <v>1118</v>
      </c>
      <c r="Q4" s="11">
        <v>899</v>
      </c>
      <c r="R4" s="11">
        <v>781</v>
      </c>
      <c r="S4" s="11">
        <v>719</v>
      </c>
      <c r="T4" s="11">
        <v>670</v>
      </c>
    </row>
    <row r="5" spans="1:20" x14ac:dyDescent="0.35">
      <c r="H5" s="6" t="s">
        <v>9</v>
      </c>
      <c r="I5" s="21" t="s">
        <v>21</v>
      </c>
      <c r="J5" s="21">
        <v>4</v>
      </c>
      <c r="K5" s="21">
        <v>5</v>
      </c>
      <c r="L5" s="21">
        <v>6</v>
      </c>
      <c r="M5" s="21" t="s">
        <v>22</v>
      </c>
    </row>
    <row r="6" spans="1:20" ht="15.5" x14ac:dyDescent="0.35">
      <c r="A6" s="2"/>
      <c r="B6" s="2" t="str">
        <f>Startlista!C6</f>
        <v>Båttyp</v>
      </c>
      <c r="C6" s="3" t="str">
        <f>Startlista!D6</f>
        <v>Segelnr.</v>
      </c>
      <c r="D6" s="3" t="str">
        <f>Startlista!H6</f>
        <v>eff. SRS</v>
      </c>
      <c r="E6" s="3" t="str">
        <f>Startlista!F6</f>
        <v>"Spinn"</v>
      </c>
      <c r="F6" s="3" t="str">
        <f>Startlista!E6</f>
        <v>Båtnamn</v>
      </c>
      <c r="G6" s="2" t="str">
        <f>Startlista!G6</f>
        <v>Rorsman</v>
      </c>
      <c r="H6" s="3" t="s">
        <v>6</v>
      </c>
      <c r="I6" s="3"/>
      <c r="J6" s="3"/>
    </row>
    <row r="7" spans="1:20" ht="15.5" x14ac:dyDescent="0.35">
      <c r="A7" s="8"/>
      <c r="B7" s="13" t="str">
        <f>Startlista!C7</f>
        <v>"NOLLBÅT"</v>
      </c>
      <c r="C7" s="14"/>
      <c r="D7" s="26">
        <f>Startlista!H7</f>
        <v>0.82299999999999995</v>
      </c>
      <c r="E7" s="29"/>
      <c r="F7" s="14"/>
      <c r="G7" s="14"/>
      <c r="H7" s="16">
        <v>0.45833333333333331</v>
      </c>
      <c r="I7" s="22">
        <f>$H7</f>
        <v>0.45833333333333331</v>
      </c>
      <c r="J7" s="22">
        <f>$H7</f>
        <v>0.45833333333333331</v>
      </c>
      <c r="K7" s="22">
        <f>$H7</f>
        <v>0.45833333333333331</v>
      </c>
      <c r="L7" s="22">
        <f>$H7</f>
        <v>0.45833333333333331</v>
      </c>
      <c r="M7" s="22">
        <f>$H7</f>
        <v>0.45833333333333331</v>
      </c>
    </row>
    <row r="8" spans="1:20" ht="15.5" x14ac:dyDescent="0.35">
      <c r="A8" s="8"/>
      <c r="B8" s="35">
        <f>Startlista!C8</f>
        <v>606</v>
      </c>
      <c r="C8" s="13">
        <f>Startlista!D8</f>
        <v>879</v>
      </c>
      <c r="D8" s="23">
        <f>Startlista!H8</f>
        <v>0.82299999999999995</v>
      </c>
      <c r="E8" s="29" t="s">
        <v>17</v>
      </c>
      <c r="F8" s="14" t="str">
        <f>Startlista!E8</f>
        <v>?</v>
      </c>
      <c r="G8" s="14" t="str">
        <f>Startlista!G8</f>
        <v>Max Wennerlund</v>
      </c>
      <c r="H8" s="10" t="str">
        <f t="shared" ref="H8" si="0">TEXT(H$7+K$1*C$2*(1/D$7-1/D8)/(24*60*60),"t:mm:ss")</f>
        <v>11:00:00</v>
      </c>
      <c r="I8" s="22" t="str">
        <f t="shared" ref="I8:M28" si="1">TEXT(I$7+I$4*$C$2*(1/$D$7-1/$D8)/(24*60*60),"t:mm:ss")</f>
        <v>11:00:00</v>
      </c>
      <c r="J8" s="22" t="str">
        <f t="shared" si="1"/>
        <v>11:00:00</v>
      </c>
      <c r="K8" s="22" t="str">
        <f t="shared" si="1"/>
        <v>11:00:00</v>
      </c>
      <c r="L8" s="22" t="str">
        <f t="shared" si="1"/>
        <v>11:00:00</v>
      </c>
      <c r="M8" s="22" t="str">
        <f t="shared" si="1"/>
        <v>11:00:00</v>
      </c>
    </row>
    <row r="9" spans="1:20" ht="15.5" x14ac:dyDescent="0.35">
      <c r="A9" s="8"/>
      <c r="B9" s="35" t="str">
        <f>Startlista!C9</f>
        <v>IF</v>
      </c>
      <c r="C9" s="13" t="str">
        <f>Startlista!D9</f>
        <v>-</v>
      </c>
      <c r="D9" s="23">
        <f>Startlista!H9</f>
        <v>0.82599999999999996</v>
      </c>
      <c r="E9" s="29" t="s">
        <v>17</v>
      </c>
      <c r="F9" s="14" t="str">
        <f>Startlista!E9</f>
        <v>Cilia</v>
      </c>
      <c r="G9" s="14" t="str">
        <f>Startlista!G9</f>
        <v>Love Lejon</v>
      </c>
      <c r="H9" s="10" t="str">
        <f t="shared" ref="H9:H44" si="2">TEXT(H$7+K$1*C$2*(1/D$7-1/D9)/(24*60*60),"t:mm:ss")</f>
        <v>11:00:00</v>
      </c>
      <c r="I9" s="22" t="str">
        <f t="shared" si="1"/>
        <v>11:01:15</v>
      </c>
      <c r="J9" s="22" t="str">
        <f t="shared" si="1"/>
        <v>11:00:52</v>
      </c>
      <c r="K9" s="22" t="str">
        <f t="shared" si="1"/>
        <v>11:00:52</v>
      </c>
      <c r="L9" s="22" t="str">
        <f t="shared" si="1"/>
        <v>11:00:52</v>
      </c>
      <c r="M9" s="22" t="str">
        <f t="shared" si="1"/>
        <v>11:00:45</v>
      </c>
    </row>
    <row r="10" spans="1:20" ht="15.5" x14ac:dyDescent="0.35">
      <c r="A10" s="8"/>
      <c r="B10" s="35" t="str">
        <f>Startlista!C10</f>
        <v>Maxi 84</v>
      </c>
      <c r="C10" s="13">
        <f>Startlista!D10</f>
        <v>516</v>
      </c>
      <c r="D10" s="23">
        <f>Startlista!H10</f>
        <v>0.83</v>
      </c>
      <c r="E10" s="29" t="s">
        <v>17</v>
      </c>
      <c r="F10" s="14" t="str">
        <f>Startlista!E10</f>
        <v>Amalia</v>
      </c>
      <c r="G10" s="14" t="str">
        <f>Startlista!G10</f>
        <v>Mats Torstensson</v>
      </c>
      <c r="H10" s="10" t="str">
        <f t="shared" si="2"/>
        <v>11:00:00</v>
      </c>
      <c r="I10" s="22" t="str">
        <f t="shared" si="1"/>
        <v>11:02:54</v>
      </c>
      <c r="J10" s="22" t="str">
        <f t="shared" si="1"/>
        <v>11:02:02</v>
      </c>
      <c r="K10" s="22" t="str">
        <f t="shared" si="1"/>
        <v>11:02:02</v>
      </c>
      <c r="L10" s="22" t="str">
        <f t="shared" si="1"/>
        <v>11:02:02</v>
      </c>
      <c r="M10" s="22" t="str">
        <f t="shared" si="1"/>
        <v>11:01:44</v>
      </c>
    </row>
    <row r="11" spans="1:20" ht="15.5" x14ac:dyDescent="0.35">
      <c r="A11" s="8"/>
      <c r="B11" s="35">
        <f>Startlista!C11</f>
        <v>606</v>
      </c>
      <c r="C11" s="13">
        <f>Startlista!D11</f>
        <v>430</v>
      </c>
      <c r="D11" s="23">
        <f>Startlista!H11</f>
        <v>0.84299999999999997</v>
      </c>
      <c r="E11" s="29" t="s">
        <v>17</v>
      </c>
      <c r="F11" s="14" t="str">
        <f>Startlista!E11</f>
        <v>Gnällbältet</v>
      </c>
      <c r="G11" s="14" t="str">
        <f>Startlista!G11</f>
        <v>Edward Darpö</v>
      </c>
      <c r="H11" s="10" t="str">
        <f t="shared" si="2"/>
        <v>11:00:00</v>
      </c>
      <c r="I11" s="22" t="str">
        <f t="shared" si="1"/>
        <v>11:08:11</v>
      </c>
      <c r="J11" s="22" t="str">
        <f t="shared" si="1"/>
        <v>11:05:43</v>
      </c>
      <c r="K11" s="22" t="str">
        <f t="shared" si="1"/>
        <v>11:05:43</v>
      </c>
      <c r="L11" s="22" t="str">
        <f t="shared" si="1"/>
        <v>11:05:43</v>
      </c>
      <c r="M11" s="22" t="str">
        <f t="shared" si="1"/>
        <v>11:04:54</v>
      </c>
    </row>
    <row r="12" spans="1:20" ht="15.5" x14ac:dyDescent="0.35">
      <c r="A12" s="8"/>
      <c r="B12" s="35" t="str">
        <f>Startlista!C12</f>
        <v>Bavaria 34</v>
      </c>
      <c r="C12" s="13">
        <f>Startlista!D12</f>
        <v>153</v>
      </c>
      <c r="D12" s="23">
        <f>Startlista!H12</f>
        <v>0.878</v>
      </c>
      <c r="E12" s="29" t="s">
        <v>17</v>
      </c>
      <c r="F12" s="14" t="str">
        <f>Startlista!E12</f>
        <v>Alma</v>
      </c>
      <c r="G12" s="14" t="str">
        <f>Startlista!G12</f>
        <v>Rolf Ejnarsson</v>
      </c>
      <c r="H12" s="10" t="str">
        <f t="shared" si="2"/>
        <v>11:00:00</v>
      </c>
      <c r="I12" s="22" t="str">
        <f t="shared" si="1"/>
        <v>11:21:35</v>
      </c>
      <c r="J12" s="22" t="str">
        <f t="shared" si="1"/>
        <v>11:15:05</v>
      </c>
      <c r="K12" s="22" t="str">
        <f t="shared" si="1"/>
        <v>11:15:05</v>
      </c>
      <c r="L12" s="22" t="str">
        <f t="shared" si="1"/>
        <v>11:15:05</v>
      </c>
      <c r="M12" s="22" t="str">
        <f t="shared" si="1"/>
        <v>11:12:56</v>
      </c>
    </row>
    <row r="13" spans="1:20" ht="15.5" x14ac:dyDescent="0.35">
      <c r="A13" s="8"/>
      <c r="B13" s="35" t="str">
        <f>Startlista!C13</f>
        <v>Express</v>
      </c>
      <c r="C13" s="13">
        <f>Startlista!D13</f>
        <v>830</v>
      </c>
      <c r="D13" s="23">
        <f>Startlista!H13</f>
        <v>0.90700000000000003</v>
      </c>
      <c r="E13" s="29" t="s">
        <v>17</v>
      </c>
      <c r="F13" s="14" t="str">
        <f>Startlista!E13</f>
        <v>Wide</v>
      </c>
      <c r="G13" s="14" t="str">
        <f>Startlista!G13</f>
        <v>Linda Widestrand</v>
      </c>
      <c r="H13" s="10" t="str">
        <f t="shared" si="2"/>
        <v>11:00:00</v>
      </c>
      <c r="I13" s="22" t="str">
        <f t="shared" si="1"/>
        <v>11:31:55</v>
      </c>
      <c r="J13" s="22" t="str">
        <f t="shared" si="1"/>
        <v>11:22:17</v>
      </c>
      <c r="K13" s="22" t="str">
        <f t="shared" si="1"/>
        <v>11:22:17</v>
      </c>
      <c r="L13" s="22" t="str">
        <f t="shared" si="1"/>
        <v>11:22:17</v>
      </c>
      <c r="M13" s="22" t="str">
        <f t="shared" si="1"/>
        <v>11:19:07</v>
      </c>
    </row>
    <row r="14" spans="1:20" ht="15.5" x14ac:dyDescent="0.35">
      <c r="A14" s="8"/>
      <c r="B14" s="35" t="str">
        <f>Startlista!C14</f>
        <v>Express</v>
      </c>
      <c r="C14" s="13">
        <f>Startlista!D14</f>
        <v>678</v>
      </c>
      <c r="D14" s="23">
        <f>Startlista!H14</f>
        <v>0.90700000000000003</v>
      </c>
      <c r="E14" s="29" t="s">
        <v>17</v>
      </c>
      <c r="F14" s="14" t="str">
        <f>Startlista!E14</f>
        <v>Lyftdon</v>
      </c>
      <c r="G14" s="14" t="str">
        <f>Startlista!G14</f>
        <v>Magnus Janeborm</v>
      </c>
      <c r="H14" s="10" t="str">
        <f t="shared" si="2"/>
        <v>11:00:00</v>
      </c>
      <c r="I14" s="22" t="str">
        <f t="shared" si="1"/>
        <v>11:31:55</v>
      </c>
      <c r="J14" s="22" t="str">
        <f t="shared" si="1"/>
        <v>11:22:17</v>
      </c>
      <c r="K14" s="22" t="str">
        <f t="shared" si="1"/>
        <v>11:22:17</v>
      </c>
      <c r="L14" s="22" t="str">
        <f t="shared" si="1"/>
        <v>11:22:17</v>
      </c>
      <c r="M14" s="22" t="str">
        <f t="shared" si="1"/>
        <v>11:19:07</v>
      </c>
    </row>
    <row r="15" spans="1:20" ht="15.5" x14ac:dyDescent="0.35">
      <c r="A15" s="8"/>
      <c r="B15" s="35" t="str">
        <f>Startlista!C15</f>
        <v>Mamba 34</v>
      </c>
      <c r="C15" s="13" t="str">
        <f>Startlista!D15</f>
        <v>-</v>
      </c>
      <c r="D15" s="23">
        <f>Startlista!H15</f>
        <v>0.91600000000000004</v>
      </c>
      <c r="E15" s="29" t="s">
        <v>17</v>
      </c>
      <c r="F15" s="14" t="str">
        <f>Startlista!E15</f>
        <v>Lydia</v>
      </c>
      <c r="G15" s="14" t="str">
        <f>Startlista!G15</f>
        <v>Sture Forsberg</v>
      </c>
      <c r="H15" s="10" t="str">
        <f t="shared" si="2"/>
        <v>11:00:00</v>
      </c>
      <c r="I15" s="22" t="str">
        <f t="shared" si="1"/>
        <v>11:35:00</v>
      </c>
      <c r="J15" s="22" t="str">
        <f t="shared" si="1"/>
        <v>11:24:26</v>
      </c>
      <c r="K15" s="22" t="str">
        <f t="shared" si="1"/>
        <v>11:24:26</v>
      </c>
      <c r="L15" s="22" t="str">
        <f t="shared" si="1"/>
        <v>11:24:26</v>
      </c>
      <c r="M15" s="22" t="str">
        <f t="shared" si="1"/>
        <v>11:20:57</v>
      </c>
    </row>
    <row r="16" spans="1:20" ht="15.5" x14ac:dyDescent="0.35">
      <c r="A16" s="8"/>
      <c r="B16" s="35" t="str">
        <f>Startlista!C16</f>
        <v>Albin Nova</v>
      </c>
      <c r="C16" s="13">
        <f>Startlista!D16</f>
        <v>126</v>
      </c>
      <c r="D16" s="23">
        <f>Startlista!H16</f>
        <v>0.93100000000000005</v>
      </c>
      <c r="E16" s="29" t="s">
        <v>17</v>
      </c>
      <c r="F16" s="14" t="str">
        <f>Startlista!E16</f>
        <v>Vitamin</v>
      </c>
      <c r="G16" s="14" t="str">
        <f>Startlista!G16</f>
        <v>Janne Gustavsson</v>
      </c>
      <c r="H16" s="10" t="str">
        <f t="shared" si="2"/>
        <v>11:00:00</v>
      </c>
      <c r="I16" s="22" t="str">
        <f t="shared" si="1"/>
        <v>11:39:59</v>
      </c>
      <c r="J16" s="22" t="str">
        <f t="shared" si="1"/>
        <v>11:27:55</v>
      </c>
      <c r="K16" s="22" t="str">
        <f t="shared" si="1"/>
        <v>11:27:55</v>
      </c>
      <c r="L16" s="22" t="str">
        <f t="shared" si="1"/>
        <v>11:27:55</v>
      </c>
      <c r="M16" s="22" t="str">
        <f t="shared" si="1"/>
        <v>11:23:57</v>
      </c>
    </row>
    <row r="17" spans="1:13" ht="15.5" x14ac:dyDescent="0.35">
      <c r="A17" s="8"/>
      <c r="B17" s="35" t="str">
        <f>Startlista!C17</f>
        <v>Albin Nova</v>
      </c>
      <c r="C17" s="13">
        <f>Startlista!D17</f>
        <v>79</v>
      </c>
      <c r="D17" s="23">
        <f>Startlista!H17</f>
        <v>0.93300000000000005</v>
      </c>
      <c r="E17" s="29" t="s">
        <v>17</v>
      </c>
      <c r="F17" s="14" t="str">
        <f>Startlista!E17</f>
        <v>Okeano</v>
      </c>
      <c r="G17" s="14" t="str">
        <f>Startlista!G17</f>
        <v>Anders Olsson</v>
      </c>
      <c r="H17" s="10" t="str">
        <f t="shared" si="2"/>
        <v>11:00:00</v>
      </c>
      <c r="I17" s="22" t="str">
        <f t="shared" si="1"/>
        <v>11:40:38</v>
      </c>
      <c r="J17" s="22" t="str">
        <f t="shared" si="1"/>
        <v>11:28:23</v>
      </c>
      <c r="K17" s="22" t="str">
        <f t="shared" si="1"/>
        <v>11:28:23</v>
      </c>
      <c r="L17" s="22" t="str">
        <f t="shared" si="1"/>
        <v>11:28:23</v>
      </c>
      <c r="M17" s="22" t="str">
        <f t="shared" si="1"/>
        <v>11:24:20</v>
      </c>
    </row>
    <row r="18" spans="1:13" ht="15.5" x14ac:dyDescent="0.35">
      <c r="A18" s="8"/>
      <c r="B18" s="35" t="str">
        <f>Startlista!C18</f>
        <v>Omega 34</v>
      </c>
      <c r="C18" s="13">
        <f>Startlista!D18</f>
        <v>166</v>
      </c>
      <c r="D18" s="23">
        <f>Startlista!H18</f>
        <v>0.94199999999999995</v>
      </c>
      <c r="E18" s="29" t="s">
        <v>17</v>
      </c>
      <c r="F18" s="14" t="str">
        <f>Startlista!E18</f>
        <v>Nicole</v>
      </c>
      <c r="G18" s="14" t="str">
        <f>Startlista!G18</f>
        <v>Anders Högström</v>
      </c>
      <c r="H18" s="10" t="str">
        <f t="shared" si="2"/>
        <v>11:00:00</v>
      </c>
      <c r="I18" s="22" t="str">
        <f t="shared" si="1"/>
        <v>11:43:32</v>
      </c>
      <c r="J18" s="22" t="str">
        <f t="shared" si="1"/>
        <v>11:30:24</v>
      </c>
      <c r="K18" s="22" t="str">
        <f t="shared" si="1"/>
        <v>11:30:24</v>
      </c>
      <c r="L18" s="22" t="str">
        <f t="shared" si="1"/>
        <v>11:30:24</v>
      </c>
      <c r="M18" s="22" t="str">
        <f t="shared" si="1"/>
        <v>11:26:05</v>
      </c>
    </row>
    <row r="19" spans="1:13" ht="15.5" x14ac:dyDescent="0.35">
      <c r="A19" s="8"/>
      <c r="B19" s="35" t="str">
        <f>Startlista!C19</f>
        <v>Bavaria 38</v>
      </c>
      <c r="C19" s="13">
        <f>Startlista!D19</f>
        <v>584</v>
      </c>
      <c r="D19" s="23">
        <f>Startlista!H19</f>
        <v>0.95</v>
      </c>
      <c r="E19" s="29" t="s">
        <v>17</v>
      </c>
      <c r="F19" s="14" t="str">
        <f>Startlista!E19</f>
        <v>Mon-Demi</v>
      </c>
      <c r="G19" s="14" t="str">
        <f>Startlista!G19</f>
        <v>Kjell Olsson</v>
      </c>
      <c r="H19" s="10" t="str">
        <f t="shared" si="2"/>
        <v>11:00:00</v>
      </c>
      <c r="I19" s="22" t="str">
        <f t="shared" si="1"/>
        <v>11:46:04</v>
      </c>
      <c r="J19" s="22" t="str">
        <f t="shared" si="1"/>
        <v>11:32:11</v>
      </c>
      <c r="K19" s="22" t="str">
        <f t="shared" si="1"/>
        <v>11:32:11</v>
      </c>
      <c r="L19" s="22" t="str">
        <f t="shared" si="1"/>
        <v>11:32:11</v>
      </c>
      <c r="M19" s="22" t="str">
        <f t="shared" si="1"/>
        <v>11:27:36</v>
      </c>
    </row>
    <row r="20" spans="1:13" ht="15.5" x14ac:dyDescent="0.35">
      <c r="A20" s="8"/>
      <c r="B20" s="35" t="str">
        <f>Startlista!C20</f>
        <v>S30</v>
      </c>
      <c r="C20" s="13">
        <f>Startlista!D20</f>
        <v>292</v>
      </c>
      <c r="D20" s="23">
        <f>Startlista!H20</f>
        <v>0.97</v>
      </c>
      <c r="E20" s="29" t="s">
        <v>17</v>
      </c>
      <c r="F20" s="14" t="str">
        <f>Startlista!E20</f>
        <v>Saga</v>
      </c>
      <c r="G20" s="14" t="str">
        <f>Startlista!G20</f>
        <v>SG Lindgren</v>
      </c>
      <c r="H20" s="10" t="str">
        <f t="shared" si="2"/>
        <v>11:00:00</v>
      </c>
      <c r="I20" s="22" t="str">
        <f t="shared" si="1"/>
        <v>11:52:14</v>
      </c>
      <c r="J20" s="22" t="str">
        <f t="shared" si="1"/>
        <v>11:36:29</v>
      </c>
      <c r="K20" s="22" t="str">
        <f t="shared" si="1"/>
        <v>11:36:29</v>
      </c>
      <c r="L20" s="22" t="str">
        <f t="shared" si="1"/>
        <v>11:36:29</v>
      </c>
      <c r="M20" s="22" t="str">
        <f t="shared" si="1"/>
        <v>11:31:17</v>
      </c>
    </row>
    <row r="21" spans="1:13" ht="15.5" x14ac:dyDescent="0.35">
      <c r="A21" s="8"/>
      <c r="B21" s="35" t="str">
        <f>Startlista!C21</f>
        <v>Oceanis</v>
      </c>
      <c r="C21" s="13" t="str">
        <f>Startlista!D21</f>
        <v>-</v>
      </c>
      <c r="D21" s="23">
        <f>Startlista!H21</f>
        <v>0.97499999999999998</v>
      </c>
      <c r="E21" s="29" t="s">
        <v>17</v>
      </c>
      <c r="F21" s="14" t="str">
        <f>Startlista!E21</f>
        <v>-</v>
      </c>
      <c r="G21" s="14" t="str">
        <f>Startlista!G21</f>
        <v>Thomas Alvarsson</v>
      </c>
      <c r="H21" s="10" t="str">
        <f t="shared" si="2"/>
        <v>11:00:00</v>
      </c>
      <c r="I21" s="22" t="str">
        <f t="shared" si="1"/>
        <v>11:53:44</v>
      </c>
      <c r="J21" s="22" t="str">
        <f t="shared" si="1"/>
        <v>11:37:31</v>
      </c>
      <c r="K21" s="22" t="str">
        <f t="shared" si="1"/>
        <v>11:37:31</v>
      </c>
      <c r="L21" s="22" t="str">
        <f t="shared" si="1"/>
        <v>11:37:31</v>
      </c>
      <c r="M21" s="22" t="str">
        <f t="shared" si="1"/>
        <v>11:32:11</v>
      </c>
    </row>
    <row r="22" spans="1:13" ht="15.5" x14ac:dyDescent="0.35">
      <c r="A22" s="8"/>
      <c r="B22" s="35" t="str">
        <f>Startlista!C22</f>
        <v>Scanner 391</v>
      </c>
      <c r="C22" s="13">
        <f>Startlista!D22</f>
        <v>120</v>
      </c>
      <c r="D22" s="23">
        <f>Startlista!H22</f>
        <v>1.028</v>
      </c>
      <c r="E22" s="29" t="s">
        <v>17</v>
      </c>
      <c r="F22" s="14" t="str">
        <f>Startlista!E22</f>
        <v>Charisma</v>
      </c>
      <c r="G22" s="14" t="str">
        <f>Startlista!G22</f>
        <v>Per Jansson</v>
      </c>
      <c r="H22" s="10" t="str">
        <f t="shared" si="2"/>
        <v>11:00:00</v>
      </c>
      <c r="I22" s="22" t="str">
        <f t="shared" si="1"/>
        <v>12:08:44</v>
      </c>
      <c r="J22" s="22" t="str">
        <f t="shared" si="1"/>
        <v>11:48:00</v>
      </c>
      <c r="K22" s="22" t="str">
        <f t="shared" si="1"/>
        <v>11:48:00</v>
      </c>
      <c r="L22" s="22" t="str">
        <f t="shared" si="1"/>
        <v>11:48:00</v>
      </c>
      <c r="M22" s="22" t="str">
        <f t="shared" si="1"/>
        <v>11:41:10</v>
      </c>
    </row>
    <row r="23" spans="1:13" ht="15.5" x14ac:dyDescent="0.35">
      <c r="A23" s="8"/>
      <c r="B23" s="35">
        <f>Startlista!C23</f>
        <v>0</v>
      </c>
      <c r="C23" s="13">
        <f>Startlista!D23</f>
        <v>0</v>
      </c>
      <c r="D23" s="23">
        <f>Startlista!H23</f>
        <v>0</v>
      </c>
      <c r="E23" s="29" t="s">
        <v>17</v>
      </c>
      <c r="F23" s="14">
        <f>Startlista!E23</f>
        <v>0</v>
      </c>
      <c r="G23" s="14">
        <f>Startlista!G23</f>
        <v>0</v>
      </c>
      <c r="H23" s="10" t="e">
        <f t="shared" si="2"/>
        <v>#DIV/0!</v>
      </c>
      <c r="I23" s="22" t="e">
        <f t="shared" si="1"/>
        <v>#DIV/0!</v>
      </c>
      <c r="J23" s="22" t="e">
        <f t="shared" si="1"/>
        <v>#DIV/0!</v>
      </c>
      <c r="K23" s="22" t="e">
        <f t="shared" si="1"/>
        <v>#DIV/0!</v>
      </c>
      <c r="L23" s="22" t="e">
        <f t="shared" si="1"/>
        <v>#DIV/0!</v>
      </c>
      <c r="M23" s="22" t="e">
        <f t="shared" si="1"/>
        <v>#DIV/0!</v>
      </c>
    </row>
    <row r="24" spans="1:13" ht="15.5" x14ac:dyDescent="0.35">
      <c r="A24" s="8"/>
      <c r="B24" s="35">
        <f>Startlista!C24</f>
        <v>0</v>
      </c>
      <c r="C24" s="13">
        <f>Startlista!D24</f>
        <v>0</v>
      </c>
      <c r="D24" s="23">
        <f>Startlista!H24</f>
        <v>0</v>
      </c>
      <c r="E24" s="29" t="s">
        <v>17</v>
      </c>
      <c r="F24" s="14">
        <f>Startlista!E24</f>
        <v>0</v>
      </c>
      <c r="G24" s="14">
        <f>Startlista!G24</f>
        <v>0</v>
      </c>
      <c r="H24" s="10" t="e">
        <f t="shared" si="2"/>
        <v>#DIV/0!</v>
      </c>
      <c r="I24" s="22" t="e">
        <f t="shared" si="1"/>
        <v>#DIV/0!</v>
      </c>
      <c r="J24" s="22" t="e">
        <f t="shared" si="1"/>
        <v>#DIV/0!</v>
      </c>
      <c r="K24" s="22" t="e">
        <f t="shared" si="1"/>
        <v>#DIV/0!</v>
      </c>
      <c r="L24" s="22" t="e">
        <f t="shared" si="1"/>
        <v>#DIV/0!</v>
      </c>
      <c r="M24" s="22" t="e">
        <f t="shared" si="1"/>
        <v>#DIV/0!</v>
      </c>
    </row>
    <row r="25" spans="1:13" ht="15.5" x14ac:dyDescent="0.35">
      <c r="A25" s="8"/>
      <c r="B25" s="35">
        <f>Startlista!C25</f>
        <v>0</v>
      </c>
      <c r="C25" s="13">
        <f>Startlista!D25</f>
        <v>0</v>
      </c>
      <c r="D25" s="23">
        <f>Startlista!H25</f>
        <v>0</v>
      </c>
      <c r="E25" s="29" t="s">
        <v>17</v>
      </c>
      <c r="F25" s="14">
        <f>Startlista!E25</f>
        <v>0</v>
      </c>
      <c r="G25" s="14">
        <f>Startlista!G25</f>
        <v>0</v>
      </c>
      <c r="H25" s="10" t="e">
        <f t="shared" si="2"/>
        <v>#DIV/0!</v>
      </c>
      <c r="I25" s="22" t="e">
        <f t="shared" si="1"/>
        <v>#DIV/0!</v>
      </c>
      <c r="J25" s="22" t="e">
        <f t="shared" si="1"/>
        <v>#DIV/0!</v>
      </c>
      <c r="K25" s="22" t="e">
        <f t="shared" si="1"/>
        <v>#DIV/0!</v>
      </c>
      <c r="L25" s="22" t="e">
        <f t="shared" si="1"/>
        <v>#DIV/0!</v>
      </c>
      <c r="M25" s="22" t="e">
        <f t="shared" si="1"/>
        <v>#DIV/0!</v>
      </c>
    </row>
    <row r="26" spans="1:13" ht="15.5" x14ac:dyDescent="0.35">
      <c r="A26" s="8"/>
      <c r="B26" s="35">
        <f>Startlista!C26</f>
        <v>0</v>
      </c>
      <c r="C26" s="13">
        <f>Startlista!D26</f>
        <v>0</v>
      </c>
      <c r="D26" s="23">
        <f>Startlista!H26</f>
        <v>0</v>
      </c>
      <c r="E26" s="29" t="s">
        <v>17</v>
      </c>
      <c r="F26" s="14">
        <f>Startlista!E26</f>
        <v>0</v>
      </c>
      <c r="G26" s="14">
        <f>Startlista!G26</f>
        <v>0</v>
      </c>
      <c r="H26" s="10" t="e">
        <f t="shared" si="2"/>
        <v>#DIV/0!</v>
      </c>
      <c r="I26" s="22" t="e">
        <f t="shared" si="1"/>
        <v>#DIV/0!</v>
      </c>
      <c r="J26" s="22" t="e">
        <f t="shared" si="1"/>
        <v>#DIV/0!</v>
      </c>
      <c r="K26" s="22" t="e">
        <f t="shared" si="1"/>
        <v>#DIV/0!</v>
      </c>
      <c r="L26" s="22" t="e">
        <f t="shared" si="1"/>
        <v>#DIV/0!</v>
      </c>
      <c r="M26" s="22" t="e">
        <f t="shared" si="1"/>
        <v>#DIV/0!</v>
      </c>
    </row>
    <row r="27" spans="1:13" ht="15.5" x14ac:dyDescent="0.35">
      <c r="A27" s="8"/>
      <c r="B27" s="35">
        <f>Startlista!C27</f>
        <v>0</v>
      </c>
      <c r="C27" s="13">
        <f>Startlista!D27</f>
        <v>0</v>
      </c>
      <c r="D27" s="23">
        <f>Startlista!H27</f>
        <v>0</v>
      </c>
      <c r="E27" s="29" t="s">
        <v>17</v>
      </c>
      <c r="F27" s="14">
        <f>Startlista!E27</f>
        <v>0</v>
      </c>
      <c r="G27" s="14">
        <f>Startlista!G27</f>
        <v>0</v>
      </c>
      <c r="H27" s="10" t="e">
        <f t="shared" si="2"/>
        <v>#DIV/0!</v>
      </c>
      <c r="I27" s="22" t="e">
        <f t="shared" si="1"/>
        <v>#DIV/0!</v>
      </c>
      <c r="J27" s="22" t="e">
        <f t="shared" si="1"/>
        <v>#DIV/0!</v>
      </c>
      <c r="K27" s="22" t="e">
        <f t="shared" si="1"/>
        <v>#DIV/0!</v>
      </c>
      <c r="L27" s="22" t="e">
        <f t="shared" si="1"/>
        <v>#DIV/0!</v>
      </c>
      <c r="M27" s="22" t="e">
        <f t="shared" si="1"/>
        <v>#DIV/0!</v>
      </c>
    </row>
    <row r="28" spans="1:13" ht="15.5" x14ac:dyDescent="0.35">
      <c r="A28" s="8"/>
      <c r="B28" s="35">
        <f>Startlista!C28</f>
        <v>0</v>
      </c>
      <c r="C28" s="13">
        <f>Startlista!D28</f>
        <v>0</v>
      </c>
      <c r="D28" s="23">
        <f>Startlista!H28</f>
        <v>0</v>
      </c>
      <c r="E28" s="29" t="s">
        <v>17</v>
      </c>
      <c r="F28" s="14">
        <f>Startlista!E28</f>
        <v>0</v>
      </c>
      <c r="G28" s="14">
        <f>Startlista!G28</f>
        <v>0</v>
      </c>
      <c r="H28" s="10" t="e">
        <f t="shared" si="2"/>
        <v>#DIV/0!</v>
      </c>
      <c r="I28" s="22" t="e">
        <f t="shared" si="1"/>
        <v>#DIV/0!</v>
      </c>
      <c r="J28" s="22" t="e">
        <f t="shared" si="1"/>
        <v>#DIV/0!</v>
      </c>
      <c r="K28" s="22" t="e">
        <f t="shared" si="1"/>
        <v>#DIV/0!</v>
      </c>
      <c r="L28" s="22" t="e">
        <f t="shared" si="1"/>
        <v>#DIV/0!</v>
      </c>
      <c r="M28" s="22" t="e">
        <f t="shared" si="1"/>
        <v>#DIV/0!</v>
      </c>
    </row>
    <row r="29" spans="1:13" ht="15.5" x14ac:dyDescent="0.35">
      <c r="A29" s="8"/>
      <c r="B29" s="35">
        <f>Startlista!C29</f>
        <v>0</v>
      </c>
      <c r="C29" s="13">
        <f>Startlista!D29</f>
        <v>0</v>
      </c>
      <c r="D29" s="23">
        <f>Startlista!H29</f>
        <v>0</v>
      </c>
      <c r="E29" s="29" t="s">
        <v>17</v>
      </c>
      <c r="F29" s="14">
        <f>Startlista!E29</f>
        <v>0</v>
      </c>
      <c r="G29" s="14">
        <f>Startlista!G29</f>
        <v>0</v>
      </c>
      <c r="H29" s="10" t="e">
        <f t="shared" si="2"/>
        <v>#DIV/0!</v>
      </c>
      <c r="I29" s="22" t="e">
        <f t="shared" ref="I29:M44" si="3">TEXT(I$7+I$4*$C$2*(1/$D$7-1/$D29)/(24*60*60),"t:mm:ss")</f>
        <v>#DIV/0!</v>
      </c>
      <c r="J29" s="22" t="e">
        <f t="shared" si="3"/>
        <v>#DIV/0!</v>
      </c>
      <c r="K29" s="22" t="e">
        <f t="shared" si="3"/>
        <v>#DIV/0!</v>
      </c>
      <c r="L29" s="22" t="e">
        <f t="shared" si="3"/>
        <v>#DIV/0!</v>
      </c>
      <c r="M29" s="22" t="e">
        <f t="shared" si="3"/>
        <v>#DIV/0!</v>
      </c>
    </row>
    <row r="30" spans="1:13" ht="15.5" x14ac:dyDescent="0.35">
      <c r="A30" s="8"/>
      <c r="B30" s="35">
        <f>Startlista!C30</f>
        <v>0</v>
      </c>
      <c r="C30" s="13">
        <f>Startlista!D30</f>
        <v>0</v>
      </c>
      <c r="D30" s="23">
        <f>Startlista!H30</f>
        <v>0</v>
      </c>
      <c r="E30" s="29" t="s">
        <v>17</v>
      </c>
      <c r="F30" s="14">
        <f>Startlista!E30</f>
        <v>0</v>
      </c>
      <c r="G30" s="14">
        <f>Startlista!G30</f>
        <v>0</v>
      </c>
      <c r="H30" s="10" t="e">
        <f t="shared" si="2"/>
        <v>#DIV/0!</v>
      </c>
      <c r="I30" s="22" t="e">
        <f t="shared" si="3"/>
        <v>#DIV/0!</v>
      </c>
      <c r="J30" s="22" t="e">
        <f t="shared" si="3"/>
        <v>#DIV/0!</v>
      </c>
      <c r="K30" s="22" t="e">
        <f t="shared" si="3"/>
        <v>#DIV/0!</v>
      </c>
      <c r="L30" s="22" t="e">
        <f t="shared" si="3"/>
        <v>#DIV/0!</v>
      </c>
      <c r="M30" s="22" t="e">
        <f t="shared" si="3"/>
        <v>#DIV/0!</v>
      </c>
    </row>
    <row r="31" spans="1:13" ht="15.5" x14ac:dyDescent="0.35">
      <c r="A31" s="8"/>
      <c r="B31" s="35">
        <f>Startlista!C31</f>
        <v>0</v>
      </c>
      <c r="C31" s="13">
        <f>Startlista!D31</f>
        <v>0</v>
      </c>
      <c r="D31" s="23">
        <f>Startlista!H31</f>
        <v>0</v>
      </c>
      <c r="E31" s="29" t="s">
        <v>17</v>
      </c>
      <c r="F31" s="14">
        <f>Startlista!E31</f>
        <v>0</v>
      </c>
      <c r="G31" s="14">
        <f>Startlista!G31</f>
        <v>0</v>
      </c>
      <c r="H31" s="10" t="e">
        <f t="shared" si="2"/>
        <v>#DIV/0!</v>
      </c>
      <c r="I31" s="22" t="e">
        <f t="shared" si="3"/>
        <v>#DIV/0!</v>
      </c>
      <c r="J31" s="22" t="e">
        <f t="shared" si="3"/>
        <v>#DIV/0!</v>
      </c>
      <c r="K31" s="22" t="e">
        <f t="shared" si="3"/>
        <v>#DIV/0!</v>
      </c>
      <c r="L31" s="22" t="e">
        <f t="shared" si="3"/>
        <v>#DIV/0!</v>
      </c>
      <c r="M31" s="22" t="e">
        <f t="shared" si="3"/>
        <v>#DIV/0!</v>
      </c>
    </row>
    <row r="32" spans="1:13" ht="15.5" x14ac:dyDescent="0.35">
      <c r="A32" s="8"/>
      <c r="B32" s="35">
        <f>Startlista!C32</f>
        <v>0</v>
      </c>
      <c r="C32" s="13">
        <f>Startlista!D32</f>
        <v>0</v>
      </c>
      <c r="D32" s="23">
        <f>Startlista!H32</f>
        <v>0</v>
      </c>
      <c r="E32" s="29" t="s">
        <v>17</v>
      </c>
      <c r="F32" s="14">
        <f>Startlista!E32</f>
        <v>0</v>
      </c>
      <c r="G32" s="14">
        <f>Startlista!G32</f>
        <v>0</v>
      </c>
      <c r="H32" s="10" t="e">
        <f t="shared" si="2"/>
        <v>#DIV/0!</v>
      </c>
      <c r="I32" s="22" t="e">
        <f t="shared" si="3"/>
        <v>#DIV/0!</v>
      </c>
      <c r="J32" s="22" t="e">
        <f t="shared" si="3"/>
        <v>#DIV/0!</v>
      </c>
      <c r="K32" s="22" t="e">
        <f t="shared" si="3"/>
        <v>#DIV/0!</v>
      </c>
      <c r="L32" s="22" t="e">
        <f t="shared" si="3"/>
        <v>#DIV/0!</v>
      </c>
      <c r="M32" s="22" t="e">
        <f t="shared" si="3"/>
        <v>#DIV/0!</v>
      </c>
    </row>
    <row r="33" spans="1:13" ht="15.5" x14ac:dyDescent="0.35">
      <c r="A33" s="8"/>
      <c r="B33" s="35">
        <f>Startlista!C33</f>
        <v>0</v>
      </c>
      <c r="C33" s="13">
        <f>Startlista!D33</f>
        <v>0</v>
      </c>
      <c r="D33" s="23">
        <f>Startlista!H33</f>
        <v>0</v>
      </c>
      <c r="E33" s="29" t="s">
        <v>17</v>
      </c>
      <c r="F33" s="14">
        <f>Startlista!E33</f>
        <v>0</v>
      </c>
      <c r="G33" s="14">
        <f>Startlista!G33</f>
        <v>0</v>
      </c>
      <c r="H33" s="10" t="e">
        <f t="shared" si="2"/>
        <v>#DIV/0!</v>
      </c>
      <c r="I33" s="22" t="e">
        <f t="shared" si="3"/>
        <v>#DIV/0!</v>
      </c>
      <c r="J33" s="22" t="e">
        <f t="shared" si="3"/>
        <v>#DIV/0!</v>
      </c>
      <c r="K33" s="22" t="e">
        <f t="shared" si="3"/>
        <v>#DIV/0!</v>
      </c>
      <c r="L33" s="22" t="e">
        <f t="shared" si="3"/>
        <v>#DIV/0!</v>
      </c>
      <c r="M33" s="22" t="e">
        <f t="shared" si="3"/>
        <v>#DIV/0!</v>
      </c>
    </row>
    <row r="34" spans="1:13" ht="15.5" x14ac:dyDescent="0.35">
      <c r="A34" s="8"/>
      <c r="B34" s="35">
        <f>Startlista!C34</f>
        <v>0</v>
      </c>
      <c r="C34" s="13">
        <f>Startlista!D34</f>
        <v>0</v>
      </c>
      <c r="D34" s="23">
        <f>Startlista!H34</f>
        <v>0</v>
      </c>
      <c r="E34" s="29" t="s">
        <v>17</v>
      </c>
      <c r="F34" s="14">
        <f>Startlista!E34</f>
        <v>0</v>
      </c>
      <c r="G34" s="14">
        <f>Startlista!G34</f>
        <v>0</v>
      </c>
      <c r="H34" s="10" t="e">
        <f t="shared" si="2"/>
        <v>#DIV/0!</v>
      </c>
      <c r="I34" s="22" t="e">
        <f t="shared" si="3"/>
        <v>#DIV/0!</v>
      </c>
      <c r="J34" s="22" t="e">
        <f t="shared" si="3"/>
        <v>#DIV/0!</v>
      </c>
      <c r="K34" s="22" t="e">
        <f t="shared" si="3"/>
        <v>#DIV/0!</v>
      </c>
      <c r="L34" s="22" t="e">
        <f t="shared" si="3"/>
        <v>#DIV/0!</v>
      </c>
      <c r="M34" s="22" t="e">
        <f t="shared" si="3"/>
        <v>#DIV/0!</v>
      </c>
    </row>
    <row r="35" spans="1:13" ht="15.5" x14ac:dyDescent="0.35">
      <c r="A35" s="8"/>
      <c r="B35" s="35">
        <f>Startlista!C35</f>
        <v>0</v>
      </c>
      <c r="C35" s="13">
        <f>Startlista!D35</f>
        <v>0</v>
      </c>
      <c r="D35" s="23">
        <f>Startlista!H35</f>
        <v>0</v>
      </c>
      <c r="E35" s="29" t="s">
        <v>17</v>
      </c>
      <c r="F35" s="14">
        <f>Startlista!E35</f>
        <v>0</v>
      </c>
      <c r="G35" s="14">
        <f>Startlista!G35</f>
        <v>0</v>
      </c>
      <c r="H35" s="10" t="e">
        <f t="shared" si="2"/>
        <v>#DIV/0!</v>
      </c>
      <c r="I35" s="22" t="e">
        <f t="shared" si="3"/>
        <v>#DIV/0!</v>
      </c>
      <c r="J35" s="22" t="e">
        <f t="shared" si="3"/>
        <v>#DIV/0!</v>
      </c>
      <c r="K35" s="22" t="e">
        <f t="shared" si="3"/>
        <v>#DIV/0!</v>
      </c>
      <c r="L35" s="22" t="e">
        <f t="shared" si="3"/>
        <v>#DIV/0!</v>
      </c>
      <c r="M35" s="22" t="e">
        <f t="shared" si="3"/>
        <v>#DIV/0!</v>
      </c>
    </row>
    <row r="36" spans="1:13" ht="15.5" x14ac:dyDescent="0.35">
      <c r="A36" s="8"/>
      <c r="B36" s="35">
        <f>Startlista!C36</f>
        <v>0</v>
      </c>
      <c r="C36" s="13">
        <f>Startlista!D36</f>
        <v>0</v>
      </c>
      <c r="D36" s="23">
        <f>Startlista!H36</f>
        <v>0</v>
      </c>
      <c r="E36" s="29" t="s">
        <v>17</v>
      </c>
      <c r="F36" s="14">
        <f>Startlista!E36</f>
        <v>0</v>
      </c>
      <c r="G36" s="14">
        <f>Startlista!G36</f>
        <v>0</v>
      </c>
      <c r="H36" s="10" t="e">
        <f t="shared" si="2"/>
        <v>#DIV/0!</v>
      </c>
      <c r="I36" s="22" t="e">
        <f t="shared" si="3"/>
        <v>#DIV/0!</v>
      </c>
      <c r="J36" s="22" t="e">
        <f t="shared" si="3"/>
        <v>#DIV/0!</v>
      </c>
      <c r="K36" s="22" t="e">
        <f t="shared" si="3"/>
        <v>#DIV/0!</v>
      </c>
      <c r="L36" s="22" t="e">
        <f t="shared" si="3"/>
        <v>#DIV/0!</v>
      </c>
      <c r="M36" s="22" t="e">
        <f t="shared" si="3"/>
        <v>#DIV/0!</v>
      </c>
    </row>
    <row r="37" spans="1:13" ht="15.5" x14ac:dyDescent="0.35">
      <c r="A37" s="8"/>
      <c r="B37" s="35">
        <f>Startlista!C37</f>
        <v>0</v>
      </c>
      <c r="C37" s="13">
        <f>Startlista!D37</f>
        <v>0</v>
      </c>
      <c r="D37" s="23">
        <f>Startlista!H37</f>
        <v>0</v>
      </c>
      <c r="E37" s="29" t="s">
        <v>17</v>
      </c>
      <c r="F37" s="14">
        <f>Startlista!E37</f>
        <v>0</v>
      </c>
      <c r="G37" s="14">
        <f>Startlista!G37</f>
        <v>0</v>
      </c>
      <c r="H37" s="10" t="e">
        <f t="shared" si="2"/>
        <v>#DIV/0!</v>
      </c>
      <c r="I37" s="22" t="e">
        <f t="shared" si="3"/>
        <v>#DIV/0!</v>
      </c>
      <c r="J37" s="22" t="e">
        <f t="shared" si="3"/>
        <v>#DIV/0!</v>
      </c>
      <c r="K37" s="22" t="e">
        <f t="shared" si="3"/>
        <v>#DIV/0!</v>
      </c>
      <c r="L37" s="22" t="e">
        <f t="shared" si="3"/>
        <v>#DIV/0!</v>
      </c>
      <c r="M37" s="22" t="e">
        <f t="shared" si="3"/>
        <v>#DIV/0!</v>
      </c>
    </row>
    <row r="38" spans="1:13" ht="15.5" x14ac:dyDescent="0.35">
      <c r="A38" s="8"/>
      <c r="B38" s="35">
        <f>Startlista!C38</f>
        <v>0</v>
      </c>
      <c r="C38" s="13">
        <f>Startlista!D38</f>
        <v>0</v>
      </c>
      <c r="D38" s="23">
        <f>Startlista!H38</f>
        <v>0</v>
      </c>
      <c r="E38" s="29" t="s">
        <v>17</v>
      </c>
      <c r="F38" s="14">
        <f>Startlista!E38</f>
        <v>0</v>
      </c>
      <c r="G38" s="14">
        <f>Startlista!G38</f>
        <v>0</v>
      </c>
      <c r="H38" s="10" t="e">
        <f t="shared" si="2"/>
        <v>#DIV/0!</v>
      </c>
      <c r="I38" s="22" t="e">
        <f t="shared" si="3"/>
        <v>#DIV/0!</v>
      </c>
      <c r="J38" s="22" t="e">
        <f t="shared" si="3"/>
        <v>#DIV/0!</v>
      </c>
      <c r="K38" s="22" t="e">
        <f t="shared" si="3"/>
        <v>#DIV/0!</v>
      </c>
      <c r="L38" s="22" t="e">
        <f t="shared" si="3"/>
        <v>#DIV/0!</v>
      </c>
      <c r="M38" s="22" t="e">
        <f t="shared" si="3"/>
        <v>#DIV/0!</v>
      </c>
    </row>
    <row r="39" spans="1:13" ht="15.5" x14ac:dyDescent="0.35">
      <c r="A39" s="8"/>
      <c r="B39" s="35">
        <f>Startlista!C39</f>
        <v>0</v>
      </c>
      <c r="C39" s="13">
        <f>Startlista!D39</f>
        <v>0</v>
      </c>
      <c r="D39" s="23">
        <f>Startlista!H39</f>
        <v>0</v>
      </c>
      <c r="E39" s="29" t="s">
        <v>17</v>
      </c>
      <c r="F39" s="14">
        <f>Startlista!E39</f>
        <v>0</v>
      </c>
      <c r="G39" s="14">
        <f>Startlista!G39</f>
        <v>0</v>
      </c>
      <c r="H39" s="10" t="e">
        <f t="shared" si="2"/>
        <v>#DIV/0!</v>
      </c>
      <c r="I39" s="22" t="e">
        <f t="shared" si="3"/>
        <v>#DIV/0!</v>
      </c>
      <c r="J39" s="22" t="e">
        <f t="shared" si="3"/>
        <v>#DIV/0!</v>
      </c>
      <c r="K39" s="22" t="e">
        <f t="shared" si="3"/>
        <v>#DIV/0!</v>
      </c>
      <c r="L39" s="22" t="e">
        <f t="shared" si="3"/>
        <v>#DIV/0!</v>
      </c>
      <c r="M39" s="22" t="e">
        <f t="shared" si="3"/>
        <v>#DIV/0!</v>
      </c>
    </row>
    <row r="40" spans="1:13" ht="15.5" x14ac:dyDescent="0.35">
      <c r="A40" s="8"/>
      <c r="B40" s="35">
        <f>Startlista!C40</f>
        <v>0</v>
      </c>
      <c r="C40" s="13">
        <f>Startlista!D40</f>
        <v>0</v>
      </c>
      <c r="D40" s="23">
        <f>Startlista!H40</f>
        <v>0</v>
      </c>
      <c r="E40" s="29" t="s">
        <v>17</v>
      </c>
      <c r="F40" s="14">
        <f>Startlista!E40</f>
        <v>0</v>
      </c>
      <c r="G40" s="14">
        <f>Startlista!G40</f>
        <v>0</v>
      </c>
      <c r="H40" s="10" t="e">
        <f t="shared" si="2"/>
        <v>#DIV/0!</v>
      </c>
      <c r="I40" s="22" t="e">
        <f t="shared" si="3"/>
        <v>#DIV/0!</v>
      </c>
      <c r="J40" s="22" t="e">
        <f t="shared" si="3"/>
        <v>#DIV/0!</v>
      </c>
      <c r="K40" s="22" t="e">
        <f t="shared" si="3"/>
        <v>#DIV/0!</v>
      </c>
      <c r="L40" s="22" t="e">
        <f t="shared" si="3"/>
        <v>#DIV/0!</v>
      </c>
      <c r="M40" s="22" t="e">
        <f t="shared" si="3"/>
        <v>#DIV/0!</v>
      </c>
    </row>
    <row r="41" spans="1:13" ht="15.5" x14ac:dyDescent="0.35">
      <c r="A41" s="8"/>
      <c r="B41" s="35">
        <f>Startlista!C41</f>
        <v>0</v>
      </c>
      <c r="C41" s="13">
        <f>Startlista!D41</f>
        <v>0</v>
      </c>
      <c r="D41" s="23">
        <f>Startlista!H41</f>
        <v>0</v>
      </c>
      <c r="E41" s="29" t="s">
        <v>17</v>
      </c>
      <c r="F41" s="14">
        <f>Startlista!E41</f>
        <v>0</v>
      </c>
      <c r="G41" s="14">
        <f>Startlista!G41</f>
        <v>0</v>
      </c>
      <c r="H41" s="10" t="e">
        <f t="shared" si="2"/>
        <v>#DIV/0!</v>
      </c>
      <c r="I41" s="22" t="e">
        <f t="shared" si="3"/>
        <v>#DIV/0!</v>
      </c>
      <c r="J41" s="22" t="e">
        <f t="shared" si="3"/>
        <v>#DIV/0!</v>
      </c>
      <c r="K41" s="22" t="e">
        <f t="shared" si="3"/>
        <v>#DIV/0!</v>
      </c>
      <c r="L41" s="22" t="e">
        <f t="shared" si="3"/>
        <v>#DIV/0!</v>
      </c>
      <c r="M41" s="22" t="e">
        <f t="shared" si="3"/>
        <v>#DIV/0!</v>
      </c>
    </row>
    <row r="42" spans="1:13" ht="15.5" x14ac:dyDescent="0.35">
      <c r="A42" s="8"/>
      <c r="B42" s="35">
        <f>Startlista!C42</f>
        <v>0</v>
      </c>
      <c r="C42" s="13">
        <f>Startlista!D42</f>
        <v>0</v>
      </c>
      <c r="D42" s="23">
        <f>Startlista!H42</f>
        <v>0</v>
      </c>
      <c r="E42" s="29" t="s">
        <v>17</v>
      </c>
      <c r="F42" s="14">
        <f>Startlista!E42</f>
        <v>0</v>
      </c>
      <c r="G42" s="14">
        <f>Startlista!G42</f>
        <v>0</v>
      </c>
      <c r="H42" s="10" t="e">
        <f t="shared" si="2"/>
        <v>#DIV/0!</v>
      </c>
      <c r="I42" s="22" t="e">
        <f t="shared" si="3"/>
        <v>#DIV/0!</v>
      </c>
      <c r="J42" s="22" t="e">
        <f t="shared" si="3"/>
        <v>#DIV/0!</v>
      </c>
      <c r="K42" s="22" t="e">
        <f t="shared" si="3"/>
        <v>#DIV/0!</v>
      </c>
      <c r="L42" s="22" t="e">
        <f t="shared" si="3"/>
        <v>#DIV/0!</v>
      </c>
      <c r="M42" s="22" t="e">
        <f t="shared" si="3"/>
        <v>#DIV/0!</v>
      </c>
    </row>
    <row r="43" spans="1:13" ht="15.5" x14ac:dyDescent="0.35">
      <c r="A43" s="8"/>
      <c r="B43" s="35">
        <f>Startlista!C43</f>
        <v>0</v>
      </c>
      <c r="C43" s="13">
        <f>Startlista!D43</f>
        <v>0</v>
      </c>
      <c r="D43" s="23">
        <f>Startlista!H43</f>
        <v>0</v>
      </c>
      <c r="E43" s="29" t="s">
        <v>17</v>
      </c>
      <c r="F43" s="14">
        <f>Startlista!E43</f>
        <v>0</v>
      </c>
      <c r="G43" s="14">
        <f>Startlista!G43</f>
        <v>0</v>
      </c>
      <c r="H43" s="10" t="e">
        <f t="shared" si="2"/>
        <v>#DIV/0!</v>
      </c>
      <c r="I43" s="22" t="e">
        <f t="shared" si="3"/>
        <v>#DIV/0!</v>
      </c>
      <c r="J43" s="22" t="e">
        <f t="shared" si="3"/>
        <v>#DIV/0!</v>
      </c>
      <c r="K43" s="22" t="e">
        <f t="shared" si="3"/>
        <v>#DIV/0!</v>
      </c>
      <c r="L43" s="22" t="e">
        <f t="shared" si="3"/>
        <v>#DIV/0!</v>
      </c>
      <c r="M43" s="22" t="e">
        <f t="shared" si="3"/>
        <v>#DIV/0!</v>
      </c>
    </row>
    <row r="44" spans="1:13" ht="15.5" x14ac:dyDescent="0.35">
      <c r="A44" s="8"/>
      <c r="B44" s="35">
        <f>Startlista!C44</f>
        <v>0</v>
      </c>
      <c r="C44" s="13">
        <f>Startlista!D44</f>
        <v>0</v>
      </c>
      <c r="D44" s="23">
        <f>Startlista!H44</f>
        <v>0</v>
      </c>
      <c r="E44" s="29" t="s">
        <v>17</v>
      </c>
      <c r="F44" s="14">
        <f>Startlista!E44</f>
        <v>0</v>
      </c>
      <c r="G44" s="14">
        <f>Startlista!G44</f>
        <v>0</v>
      </c>
      <c r="H44" s="10" t="e">
        <f t="shared" si="2"/>
        <v>#DIV/0!</v>
      </c>
      <c r="I44" s="22" t="e">
        <f t="shared" si="3"/>
        <v>#DIV/0!</v>
      </c>
      <c r="J44" s="22" t="e">
        <f t="shared" si="3"/>
        <v>#DIV/0!</v>
      </c>
      <c r="K44" s="22" t="e">
        <f t="shared" si="3"/>
        <v>#DIV/0!</v>
      </c>
      <c r="L44" s="22" t="e">
        <f t="shared" si="3"/>
        <v>#DIV/0!</v>
      </c>
      <c r="M44" s="22" t="e">
        <f t="shared" si="3"/>
        <v>#DIV/0!</v>
      </c>
    </row>
  </sheetData>
  <sortState xmlns:xlrd2="http://schemas.microsoft.com/office/spreadsheetml/2017/richdata2" ref="B8:G38">
    <sortCondition ref="D8:D38"/>
  </sortState>
  <phoneticPr fontId="0" type="noConversion"/>
  <pageMargins left="0.7" right="0.7" top="0.75" bottom="0.75" header="0.3" footer="0.3"/>
  <pageSetup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4"/>
  <sheetViews>
    <sheetView workbookViewId="0">
      <selection activeCell="D7" sqref="D7"/>
    </sheetView>
  </sheetViews>
  <sheetFormatPr defaultRowHeight="14.5" x14ac:dyDescent="0.35"/>
  <cols>
    <col min="1" max="1" width="5.81640625" customWidth="1"/>
    <col min="2" max="2" width="20.81640625" customWidth="1"/>
    <col min="3" max="3" width="6.7265625" style="1" customWidth="1"/>
    <col min="4" max="4" width="8" style="1" customWidth="1"/>
    <col min="5" max="5" width="5.1796875" style="1" customWidth="1"/>
    <col min="6" max="6" width="12" bestFit="1" customWidth="1"/>
    <col min="7" max="7" width="20" customWidth="1"/>
    <col min="8" max="8" width="0.54296875" customWidth="1"/>
    <col min="9" max="9" width="8.26953125" customWidth="1"/>
    <col min="10" max="10" width="9.1796875" customWidth="1"/>
    <col min="12" max="12" width="8.453125" customWidth="1"/>
    <col min="13" max="13" width="8" customWidth="1"/>
  </cols>
  <sheetData>
    <row r="1" spans="1:13" ht="18.5" x14ac:dyDescent="0.45">
      <c r="B1" s="24" t="s">
        <v>45</v>
      </c>
      <c r="H1" s="10"/>
    </row>
    <row r="2" spans="1:13" x14ac:dyDescent="0.35">
      <c r="B2" s="6" t="s">
        <v>7</v>
      </c>
      <c r="C2" s="60">
        <f>'starttide M spinn'!C2</f>
        <v>18.600000000000001</v>
      </c>
      <c r="D2" s="7" t="s">
        <v>8</v>
      </c>
      <c r="E2" s="25"/>
      <c r="H2" s="10"/>
    </row>
    <row r="3" spans="1:13" x14ac:dyDescent="0.35">
      <c r="B3" s="28" t="s">
        <v>23</v>
      </c>
      <c r="G3" s="9"/>
      <c r="H3" s="10"/>
    </row>
    <row r="4" spans="1:13" x14ac:dyDescent="0.35">
      <c r="H4" s="20" t="s">
        <v>0</v>
      </c>
      <c r="I4" s="11">
        <v>915</v>
      </c>
      <c r="J4" s="11">
        <v>639</v>
      </c>
      <c r="K4" s="11">
        <v>639</v>
      </c>
      <c r="L4" s="11">
        <v>639</v>
      </c>
      <c r="M4" s="11">
        <v>548</v>
      </c>
    </row>
    <row r="5" spans="1:13" x14ac:dyDescent="0.35">
      <c r="H5" s="6" t="s">
        <v>9</v>
      </c>
      <c r="I5" s="21" t="s">
        <v>21</v>
      </c>
      <c r="J5" s="21">
        <v>4</v>
      </c>
      <c r="K5" s="21">
        <v>5</v>
      </c>
      <c r="L5" s="21">
        <v>6</v>
      </c>
      <c r="M5" s="21" t="s">
        <v>22</v>
      </c>
    </row>
    <row r="6" spans="1:13" ht="15.5" x14ac:dyDescent="0.35">
      <c r="A6" s="2"/>
      <c r="B6" s="2" t="str">
        <f>Startlista!C6</f>
        <v>Båttyp</v>
      </c>
      <c r="C6" s="3" t="str">
        <f>Startlista!D6</f>
        <v>Segelnr.</v>
      </c>
      <c r="D6" s="3" t="str">
        <f>Startlista!H6</f>
        <v>eff. SRS</v>
      </c>
      <c r="E6" s="3" t="str">
        <f>Startlista!F6</f>
        <v>"Spinn"</v>
      </c>
      <c r="F6" s="3" t="str">
        <f>Startlista!E6</f>
        <v>Båtnamn</v>
      </c>
      <c r="G6" s="2" t="str">
        <f>Startlista!G6</f>
        <v>Rorsman</v>
      </c>
      <c r="H6" s="3" t="s">
        <v>6</v>
      </c>
      <c r="I6" s="3"/>
      <c r="J6" s="3"/>
    </row>
    <row r="7" spans="1:13" ht="15.5" x14ac:dyDescent="0.35">
      <c r="A7" s="8"/>
      <c r="B7" s="13" t="str">
        <f>Startlista!C7</f>
        <v>"NOLLBÅT"</v>
      </c>
      <c r="C7" s="14"/>
      <c r="D7" s="59">
        <f>Startlista!H7</f>
        <v>0.82299999999999995</v>
      </c>
      <c r="E7" s="29"/>
      <c r="F7" s="14"/>
      <c r="G7" s="14"/>
      <c r="H7" s="61">
        <f>'starttide M spinn'!H7</f>
        <v>0.45833333333333331</v>
      </c>
      <c r="I7" s="22">
        <f>$H7</f>
        <v>0.45833333333333331</v>
      </c>
      <c r="J7" s="22">
        <f>$H7</f>
        <v>0.45833333333333331</v>
      </c>
      <c r="K7" s="22">
        <f>$H7</f>
        <v>0.45833333333333331</v>
      </c>
      <c r="L7" s="22">
        <f>$H7</f>
        <v>0.45833333333333331</v>
      </c>
      <c r="M7" s="22">
        <f>$H7</f>
        <v>0.45833333333333331</v>
      </c>
    </row>
    <row r="8" spans="1:13" ht="15.5" x14ac:dyDescent="0.35">
      <c r="A8" s="8"/>
      <c r="B8" s="35">
        <f>Startlista!C8</f>
        <v>606</v>
      </c>
      <c r="C8" s="13">
        <f>Startlista!D8</f>
        <v>879</v>
      </c>
      <c r="D8" s="34">
        <f>Startlista!J8</f>
        <v>0.82299999999999995</v>
      </c>
      <c r="E8" s="29" t="s">
        <v>20</v>
      </c>
      <c r="F8" s="14" t="str">
        <f>Startlista!E8</f>
        <v>?</v>
      </c>
      <c r="G8" s="14" t="str">
        <f>Startlista!G8</f>
        <v>Max Wennerlund</v>
      </c>
      <c r="H8" s="10" t="str">
        <f t="shared" ref="H8" si="0">TEXT(H$7+K$1*C$2*(1/D$7-1/D8)/(24*60*60),"t:mm:ss")</f>
        <v>11:00:00</v>
      </c>
      <c r="I8" s="22" t="str">
        <f t="shared" ref="I8:M28" si="1">TEXT(I$7+I$4*$C$2*(1/$D$7-1/$D8)/(24*60*60),"t:mm:ss")</f>
        <v>11:00:00</v>
      </c>
      <c r="J8" s="22" t="str">
        <f t="shared" si="1"/>
        <v>11:00:00</v>
      </c>
      <c r="K8" s="22" t="str">
        <f t="shared" si="1"/>
        <v>11:00:00</v>
      </c>
      <c r="L8" s="22" t="str">
        <f t="shared" si="1"/>
        <v>11:00:00</v>
      </c>
      <c r="M8" s="22" t="str">
        <f t="shared" si="1"/>
        <v>11:00:00</v>
      </c>
    </row>
    <row r="9" spans="1:13" ht="15.5" x14ac:dyDescent="0.35">
      <c r="A9" s="8"/>
      <c r="B9" s="35" t="str">
        <f>Startlista!C9</f>
        <v>IF</v>
      </c>
      <c r="C9" s="13" t="str">
        <f>Startlista!D9</f>
        <v>-</v>
      </c>
      <c r="D9" s="34" t="str">
        <f>Startlista!J9</f>
        <v>-</v>
      </c>
      <c r="E9" s="29" t="s">
        <v>20</v>
      </c>
      <c r="F9" s="14" t="str">
        <f>Startlista!E9</f>
        <v>Cilia</v>
      </c>
      <c r="G9" s="14" t="str">
        <f>Startlista!G9</f>
        <v>Love Lejon</v>
      </c>
      <c r="H9" s="10" t="e">
        <f t="shared" ref="H9:H44" si="2">TEXT(H$7+K$1*C$2*(1/D$7-1/D9)/(24*60*60),"t:mm:ss")</f>
        <v>#VALUE!</v>
      </c>
      <c r="I9" s="22" t="e">
        <f t="shared" si="1"/>
        <v>#VALUE!</v>
      </c>
      <c r="J9" s="22" t="e">
        <f t="shared" si="1"/>
        <v>#VALUE!</v>
      </c>
      <c r="K9" s="22" t="e">
        <f t="shared" si="1"/>
        <v>#VALUE!</v>
      </c>
      <c r="L9" s="22" t="e">
        <f t="shared" si="1"/>
        <v>#VALUE!</v>
      </c>
      <c r="M9" s="22" t="e">
        <f t="shared" si="1"/>
        <v>#VALUE!</v>
      </c>
    </row>
    <row r="10" spans="1:13" ht="15.5" x14ac:dyDescent="0.35">
      <c r="A10" s="8"/>
      <c r="B10" s="35" t="str">
        <f>Startlista!C10</f>
        <v>Maxi 84</v>
      </c>
      <c r="C10" s="13">
        <f>Startlista!D10</f>
        <v>516</v>
      </c>
      <c r="D10" s="34" t="str">
        <f>Startlista!J11</f>
        <v>-</v>
      </c>
      <c r="E10" s="29" t="s">
        <v>20</v>
      </c>
      <c r="F10" s="14" t="str">
        <f>Startlista!E10</f>
        <v>Amalia</v>
      </c>
      <c r="G10" s="14" t="str">
        <f>Startlista!G10</f>
        <v>Mats Torstensson</v>
      </c>
      <c r="H10" s="10" t="e">
        <f t="shared" si="2"/>
        <v>#VALUE!</v>
      </c>
      <c r="I10" s="22" t="e">
        <f t="shared" si="1"/>
        <v>#VALUE!</v>
      </c>
      <c r="J10" s="22" t="e">
        <f t="shared" si="1"/>
        <v>#VALUE!</v>
      </c>
      <c r="K10" s="22" t="e">
        <f t="shared" si="1"/>
        <v>#VALUE!</v>
      </c>
      <c r="L10" s="22" t="e">
        <f t="shared" si="1"/>
        <v>#VALUE!</v>
      </c>
      <c r="M10" s="22" t="e">
        <f t="shared" si="1"/>
        <v>#VALUE!</v>
      </c>
    </row>
    <row r="11" spans="1:13" ht="15.5" x14ac:dyDescent="0.35">
      <c r="A11" s="8"/>
      <c r="B11" s="35">
        <f>Startlista!C11</f>
        <v>606</v>
      </c>
      <c r="C11" s="13">
        <f>Startlista!D11</f>
        <v>430</v>
      </c>
      <c r="D11" s="34" t="e">
        <f>Startlista!#REF!</f>
        <v>#REF!</v>
      </c>
      <c r="E11" s="29" t="s">
        <v>20</v>
      </c>
      <c r="F11" s="14" t="str">
        <f>Startlista!E11</f>
        <v>Gnällbältet</v>
      </c>
      <c r="G11" s="14" t="str">
        <f>Startlista!G11</f>
        <v>Edward Darpö</v>
      </c>
      <c r="H11" s="10" t="e">
        <f t="shared" si="2"/>
        <v>#REF!</v>
      </c>
      <c r="I11" s="22" t="e">
        <f t="shared" si="1"/>
        <v>#REF!</v>
      </c>
      <c r="J11" s="22" t="e">
        <f t="shared" si="1"/>
        <v>#REF!</v>
      </c>
      <c r="K11" s="22" t="e">
        <f t="shared" si="1"/>
        <v>#REF!</v>
      </c>
      <c r="L11" s="22" t="e">
        <f t="shared" si="1"/>
        <v>#REF!</v>
      </c>
      <c r="M11" s="22" t="e">
        <f t="shared" si="1"/>
        <v>#REF!</v>
      </c>
    </row>
    <row r="12" spans="1:13" ht="15.5" x14ac:dyDescent="0.35">
      <c r="A12" s="8"/>
      <c r="B12" s="35" t="str">
        <f>Startlista!C12</f>
        <v>Bavaria 34</v>
      </c>
      <c r="C12" s="13">
        <f>Startlista!D12</f>
        <v>153</v>
      </c>
      <c r="D12" s="34">
        <f>Startlista!J12</f>
        <v>0.878</v>
      </c>
      <c r="E12" s="29" t="s">
        <v>20</v>
      </c>
      <c r="F12" s="14" t="str">
        <f>Startlista!E12</f>
        <v>Alma</v>
      </c>
      <c r="G12" s="14" t="str">
        <f>Startlista!G12</f>
        <v>Rolf Ejnarsson</v>
      </c>
      <c r="H12" s="10" t="str">
        <f t="shared" si="2"/>
        <v>11:00:00</v>
      </c>
      <c r="I12" s="22" t="str">
        <f t="shared" si="1"/>
        <v>11:21:35</v>
      </c>
      <c r="J12" s="22" t="str">
        <f t="shared" si="1"/>
        <v>11:15:05</v>
      </c>
      <c r="K12" s="22" t="str">
        <f t="shared" si="1"/>
        <v>11:15:05</v>
      </c>
      <c r="L12" s="22" t="str">
        <f t="shared" si="1"/>
        <v>11:15:05</v>
      </c>
      <c r="M12" s="22" t="str">
        <f t="shared" si="1"/>
        <v>11:12:56</v>
      </c>
    </row>
    <row r="13" spans="1:13" ht="15.5" x14ac:dyDescent="0.35">
      <c r="A13" s="8"/>
      <c r="B13" s="35" t="str">
        <f>Startlista!C13</f>
        <v>Express</v>
      </c>
      <c r="C13" s="13">
        <f>Startlista!D13</f>
        <v>830</v>
      </c>
      <c r="D13" s="34" t="str">
        <f>Startlista!J13</f>
        <v>-</v>
      </c>
      <c r="E13" s="29" t="s">
        <v>20</v>
      </c>
      <c r="F13" s="14" t="str">
        <f>Startlista!E13</f>
        <v>Wide</v>
      </c>
      <c r="G13" s="14" t="str">
        <f>Startlista!G13</f>
        <v>Linda Widestrand</v>
      </c>
      <c r="H13" s="10" t="e">
        <f t="shared" si="2"/>
        <v>#VALUE!</v>
      </c>
      <c r="I13" s="22" t="e">
        <f t="shared" si="1"/>
        <v>#VALUE!</v>
      </c>
      <c r="J13" s="22" t="e">
        <f t="shared" si="1"/>
        <v>#VALUE!</v>
      </c>
      <c r="K13" s="22" t="e">
        <f t="shared" si="1"/>
        <v>#VALUE!</v>
      </c>
      <c r="L13" s="22" t="e">
        <f t="shared" si="1"/>
        <v>#VALUE!</v>
      </c>
      <c r="M13" s="22" t="e">
        <f t="shared" si="1"/>
        <v>#VALUE!</v>
      </c>
    </row>
    <row r="14" spans="1:13" ht="15.5" x14ac:dyDescent="0.35">
      <c r="A14" s="8"/>
      <c r="B14" s="35" t="str">
        <f>Startlista!C14</f>
        <v>Express</v>
      </c>
      <c r="C14" s="13">
        <f>Startlista!D14</f>
        <v>678</v>
      </c>
      <c r="D14" s="34" t="str">
        <f>Startlista!J14</f>
        <v>-</v>
      </c>
      <c r="E14" s="29" t="s">
        <v>20</v>
      </c>
      <c r="F14" s="14" t="str">
        <f>Startlista!E14</f>
        <v>Lyftdon</v>
      </c>
      <c r="G14" s="14" t="str">
        <f>Startlista!G14</f>
        <v>Magnus Janeborm</v>
      </c>
      <c r="H14" s="10" t="e">
        <f t="shared" si="2"/>
        <v>#VALUE!</v>
      </c>
      <c r="I14" s="22" t="e">
        <f t="shared" si="1"/>
        <v>#VALUE!</v>
      </c>
      <c r="J14" s="22" t="e">
        <f t="shared" si="1"/>
        <v>#VALUE!</v>
      </c>
      <c r="K14" s="22" t="e">
        <f t="shared" si="1"/>
        <v>#VALUE!</v>
      </c>
      <c r="L14" s="22" t="e">
        <f t="shared" si="1"/>
        <v>#VALUE!</v>
      </c>
      <c r="M14" s="22" t="e">
        <f t="shared" si="1"/>
        <v>#VALUE!</v>
      </c>
    </row>
    <row r="15" spans="1:13" ht="15.5" x14ac:dyDescent="0.35">
      <c r="A15" s="8"/>
      <c r="B15" s="35" t="str">
        <f>Startlista!C15</f>
        <v>Mamba 34</v>
      </c>
      <c r="C15" s="13" t="str">
        <f>Startlista!D15</f>
        <v>-</v>
      </c>
      <c r="D15" s="34">
        <f>Startlista!J15</f>
        <v>0.91600000000000004</v>
      </c>
      <c r="E15" s="29" t="s">
        <v>20</v>
      </c>
      <c r="F15" s="14" t="str">
        <f>Startlista!E15</f>
        <v>Lydia</v>
      </c>
      <c r="G15" s="14" t="str">
        <f>Startlista!G15</f>
        <v>Sture Forsberg</v>
      </c>
      <c r="H15" s="10" t="str">
        <f t="shared" si="2"/>
        <v>11:00:00</v>
      </c>
      <c r="I15" s="22" t="str">
        <f t="shared" si="1"/>
        <v>11:35:00</v>
      </c>
      <c r="J15" s="22" t="str">
        <f t="shared" si="1"/>
        <v>11:24:26</v>
      </c>
      <c r="K15" s="22" t="str">
        <f t="shared" si="1"/>
        <v>11:24:26</v>
      </c>
      <c r="L15" s="22" t="str">
        <f t="shared" si="1"/>
        <v>11:24:26</v>
      </c>
      <c r="M15" s="22" t="str">
        <f t="shared" si="1"/>
        <v>11:20:57</v>
      </c>
    </row>
    <row r="16" spans="1:13" ht="15.5" x14ac:dyDescent="0.35">
      <c r="A16" s="8"/>
      <c r="B16" s="35" t="str">
        <f>Startlista!C16</f>
        <v>Albin Nova</v>
      </c>
      <c r="C16" s="13">
        <f>Startlista!D16</f>
        <v>126</v>
      </c>
      <c r="D16" s="34" t="str">
        <f>Startlista!J16</f>
        <v>-</v>
      </c>
      <c r="E16" s="29" t="s">
        <v>20</v>
      </c>
      <c r="F16" s="14" t="str">
        <f>Startlista!E16</f>
        <v>Vitamin</v>
      </c>
      <c r="G16" s="14" t="str">
        <f>Startlista!G16</f>
        <v>Janne Gustavsson</v>
      </c>
      <c r="H16" s="10" t="e">
        <f t="shared" si="2"/>
        <v>#VALUE!</v>
      </c>
      <c r="I16" s="22" t="e">
        <f t="shared" si="1"/>
        <v>#VALUE!</v>
      </c>
      <c r="J16" s="22" t="e">
        <f t="shared" si="1"/>
        <v>#VALUE!</v>
      </c>
      <c r="K16" s="22" t="e">
        <f t="shared" si="1"/>
        <v>#VALUE!</v>
      </c>
      <c r="L16" s="22" t="e">
        <f t="shared" si="1"/>
        <v>#VALUE!</v>
      </c>
      <c r="M16" s="22" t="e">
        <f t="shared" si="1"/>
        <v>#VALUE!</v>
      </c>
    </row>
    <row r="17" spans="1:13" ht="15.5" x14ac:dyDescent="0.35">
      <c r="A17" s="8"/>
      <c r="B17" s="35" t="str">
        <f>Startlista!C17</f>
        <v>Albin Nova</v>
      </c>
      <c r="C17" s="13">
        <f>Startlista!D17</f>
        <v>79</v>
      </c>
      <c r="D17" s="34" t="str">
        <f>Startlista!J17</f>
        <v>-</v>
      </c>
      <c r="E17" s="29" t="s">
        <v>20</v>
      </c>
      <c r="F17" s="14" t="str">
        <f>Startlista!E17</f>
        <v>Okeano</v>
      </c>
      <c r="G17" s="14" t="str">
        <f>Startlista!G17</f>
        <v>Anders Olsson</v>
      </c>
      <c r="H17" s="10" t="e">
        <f t="shared" si="2"/>
        <v>#VALUE!</v>
      </c>
      <c r="I17" s="22" t="e">
        <f t="shared" si="1"/>
        <v>#VALUE!</v>
      </c>
      <c r="J17" s="22" t="e">
        <f t="shared" si="1"/>
        <v>#VALUE!</v>
      </c>
      <c r="K17" s="22" t="e">
        <f t="shared" si="1"/>
        <v>#VALUE!</v>
      </c>
      <c r="L17" s="22" t="e">
        <f t="shared" si="1"/>
        <v>#VALUE!</v>
      </c>
      <c r="M17" s="22" t="e">
        <f t="shared" si="1"/>
        <v>#VALUE!</v>
      </c>
    </row>
    <row r="18" spans="1:13" ht="15.5" x14ac:dyDescent="0.35">
      <c r="A18" s="8"/>
      <c r="B18" s="35" t="str">
        <f>Startlista!C18</f>
        <v>Omega 34</v>
      </c>
      <c r="C18" s="13">
        <f>Startlista!D18</f>
        <v>166</v>
      </c>
      <c r="D18" s="34" t="str">
        <f>Startlista!J18</f>
        <v>-</v>
      </c>
      <c r="E18" s="29" t="s">
        <v>20</v>
      </c>
      <c r="F18" s="14" t="str">
        <f>Startlista!E18</f>
        <v>Nicole</v>
      </c>
      <c r="G18" s="14" t="str">
        <f>Startlista!G18</f>
        <v>Anders Högström</v>
      </c>
      <c r="H18" s="10" t="e">
        <f t="shared" si="2"/>
        <v>#VALUE!</v>
      </c>
      <c r="I18" s="22" t="e">
        <f t="shared" si="1"/>
        <v>#VALUE!</v>
      </c>
      <c r="J18" s="22" t="e">
        <f t="shared" si="1"/>
        <v>#VALUE!</v>
      </c>
      <c r="K18" s="22" t="e">
        <f t="shared" si="1"/>
        <v>#VALUE!</v>
      </c>
      <c r="L18" s="22" t="e">
        <f t="shared" si="1"/>
        <v>#VALUE!</v>
      </c>
      <c r="M18" s="22" t="e">
        <f t="shared" si="1"/>
        <v>#VALUE!</v>
      </c>
    </row>
    <row r="19" spans="1:13" ht="15.5" x14ac:dyDescent="0.35">
      <c r="A19" s="8"/>
      <c r="B19" s="35" t="str">
        <f>Startlista!C19</f>
        <v>Bavaria 38</v>
      </c>
      <c r="C19" s="13">
        <f>Startlista!D19</f>
        <v>584</v>
      </c>
      <c r="D19" s="34" t="str">
        <f>Startlista!J19</f>
        <v>-</v>
      </c>
      <c r="E19" s="29" t="s">
        <v>20</v>
      </c>
      <c r="F19" s="14" t="str">
        <f>Startlista!E19</f>
        <v>Mon-Demi</v>
      </c>
      <c r="G19" s="14" t="str">
        <f>Startlista!G19</f>
        <v>Kjell Olsson</v>
      </c>
      <c r="H19" s="10" t="e">
        <f t="shared" si="2"/>
        <v>#VALUE!</v>
      </c>
      <c r="I19" s="22" t="e">
        <f t="shared" si="1"/>
        <v>#VALUE!</v>
      </c>
      <c r="J19" s="22" t="e">
        <f t="shared" si="1"/>
        <v>#VALUE!</v>
      </c>
      <c r="K19" s="22" t="e">
        <f t="shared" si="1"/>
        <v>#VALUE!</v>
      </c>
      <c r="L19" s="22" t="e">
        <f t="shared" si="1"/>
        <v>#VALUE!</v>
      </c>
      <c r="M19" s="22" t="e">
        <f t="shared" si="1"/>
        <v>#VALUE!</v>
      </c>
    </row>
    <row r="20" spans="1:13" ht="15.5" x14ac:dyDescent="0.35">
      <c r="A20" s="8"/>
      <c r="B20" s="35" t="str">
        <f>Startlista!C20</f>
        <v>S30</v>
      </c>
      <c r="C20" s="13">
        <f>Startlista!D20</f>
        <v>292</v>
      </c>
      <c r="D20" s="34" t="str">
        <f>Startlista!J20</f>
        <v>-</v>
      </c>
      <c r="E20" s="29" t="s">
        <v>20</v>
      </c>
      <c r="F20" s="14" t="str">
        <f>Startlista!E20</f>
        <v>Saga</v>
      </c>
      <c r="G20" s="14" t="str">
        <f>Startlista!G20</f>
        <v>SG Lindgren</v>
      </c>
      <c r="H20" s="10" t="e">
        <f t="shared" si="2"/>
        <v>#VALUE!</v>
      </c>
      <c r="I20" s="22" t="e">
        <f t="shared" si="1"/>
        <v>#VALUE!</v>
      </c>
      <c r="J20" s="22" t="e">
        <f t="shared" si="1"/>
        <v>#VALUE!</v>
      </c>
      <c r="K20" s="22" t="e">
        <f t="shared" si="1"/>
        <v>#VALUE!</v>
      </c>
      <c r="L20" s="22" t="e">
        <f t="shared" si="1"/>
        <v>#VALUE!</v>
      </c>
      <c r="M20" s="22" t="e">
        <f t="shared" si="1"/>
        <v>#VALUE!</v>
      </c>
    </row>
    <row r="21" spans="1:13" ht="15.5" x14ac:dyDescent="0.35">
      <c r="A21" s="8"/>
      <c r="B21" s="35" t="str">
        <f>Startlista!C21</f>
        <v>Oceanis</v>
      </c>
      <c r="C21" s="13" t="str">
        <f>Startlista!D21</f>
        <v>-</v>
      </c>
      <c r="D21" s="34" t="str">
        <f>Startlista!J21</f>
        <v>-</v>
      </c>
      <c r="E21" s="29" t="s">
        <v>20</v>
      </c>
      <c r="F21" s="14" t="str">
        <f>Startlista!E21</f>
        <v>-</v>
      </c>
      <c r="G21" s="14" t="str">
        <f>Startlista!G21</f>
        <v>Thomas Alvarsson</v>
      </c>
      <c r="H21" s="10" t="e">
        <f t="shared" si="2"/>
        <v>#VALUE!</v>
      </c>
      <c r="I21" s="22" t="e">
        <f t="shared" si="1"/>
        <v>#VALUE!</v>
      </c>
      <c r="J21" s="22" t="e">
        <f t="shared" si="1"/>
        <v>#VALUE!</v>
      </c>
      <c r="K21" s="22" t="e">
        <f t="shared" si="1"/>
        <v>#VALUE!</v>
      </c>
      <c r="L21" s="22" t="e">
        <f t="shared" si="1"/>
        <v>#VALUE!</v>
      </c>
      <c r="M21" s="22" t="e">
        <f t="shared" si="1"/>
        <v>#VALUE!</v>
      </c>
    </row>
    <row r="22" spans="1:13" ht="15.5" x14ac:dyDescent="0.35">
      <c r="A22" s="8"/>
      <c r="B22" s="35" t="str">
        <f>Startlista!C22</f>
        <v>Scanner 391</v>
      </c>
      <c r="C22" s="13">
        <f>Startlista!D22</f>
        <v>120</v>
      </c>
      <c r="D22" s="34" t="str">
        <f>Startlista!J22</f>
        <v>-</v>
      </c>
      <c r="E22" s="29" t="s">
        <v>20</v>
      </c>
      <c r="F22" s="14" t="str">
        <f>Startlista!E22</f>
        <v>Charisma</v>
      </c>
      <c r="G22" s="14" t="str">
        <f>Startlista!G22</f>
        <v>Per Jansson</v>
      </c>
      <c r="H22" s="10" t="e">
        <f t="shared" si="2"/>
        <v>#VALUE!</v>
      </c>
      <c r="I22" s="22" t="e">
        <f t="shared" si="1"/>
        <v>#VALUE!</v>
      </c>
      <c r="J22" s="22" t="e">
        <f t="shared" si="1"/>
        <v>#VALUE!</v>
      </c>
      <c r="K22" s="22" t="e">
        <f t="shared" si="1"/>
        <v>#VALUE!</v>
      </c>
      <c r="L22" s="22" t="e">
        <f t="shared" si="1"/>
        <v>#VALUE!</v>
      </c>
      <c r="M22" s="22" t="e">
        <f t="shared" si="1"/>
        <v>#VALUE!</v>
      </c>
    </row>
    <row r="23" spans="1:13" ht="15.5" x14ac:dyDescent="0.35">
      <c r="A23" s="8"/>
      <c r="B23" s="35">
        <f>Startlista!C23</f>
        <v>0</v>
      </c>
      <c r="C23" s="13">
        <f>Startlista!D23</f>
        <v>0</v>
      </c>
      <c r="D23" s="34">
        <f>Startlista!J23</f>
        <v>0</v>
      </c>
      <c r="E23" s="29" t="s">
        <v>20</v>
      </c>
      <c r="F23" s="14">
        <f>Startlista!E23</f>
        <v>0</v>
      </c>
      <c r="G23" s="14">
        <f>Startlista!G23</f>
        <v>0</v>
      </c>
      <c r="H23" s="10" t="e">
        <f t="shared" si="2"/>
        <v>#DIV/0!</v>
      </c>
      <c r="I23" s="22" t="e">
        <f t="shared" si="1"/>
        <v>#DIV/0!</v>
      </c>
      <c r="J23" s="22" t="e">
        <f t="shared" si="1"/>
        <v>#DIV/0!</v>
      </c>
      <c r="K23" s="22" t="e">
        <f t="shared" si="1"/>
        <v>#DIV/0!</v>
      </c>
      <c r="L23" s="22" t="e">
        <f t="shared" si="1"/>
        <v>#DIV/0!</v>
      </c>
      <c r="M23" s="22" t="e">
        <f t="shared" si="1"/>
        <v>#DIV/0!</v>
      </c>
    </row>
    <row r="24" spans="1:13" ht="15.5" x14ac:dyDescent="0.35">
      <c r="A24" s="8"/>
      <c r="B24" s="35">
        <f>Startlista!C24</f>
        <v>0</v>
      </c>
      <c r="C24" s="13">
        <f>Startlista!D24</f>
        <v>0</v>
      </c>
      <c r="D24" s="34">
        <f>Startlista!J24</f>
        <v>0</v>
      </c>
      <c r="E24" s="29" t="s">
        <v>20</v>
      </c>
      <c r="F24" s="14">
        <f>Startlista!E24</f>
        <v>0</v>
      </c>
      <c r="G24" s="14">
        <f>Startlista!G24</f>
        <v>0</v>
      </c>
      <c r="H24" s="10" t="e">
        <f t="shared" si="2"/>
        <v>#DIV/0!</v>
      </c>
      <c r="I24" s="22" t="e">
        <f t="shared" si="1"/>
        <v>#DIV/0!</v>
      </c>
      <c r="J24" s="22" t="e">
        <f t="shared" si="1"/>
        <v>#DIV/0!</v>
      </c>
      <c r="K24" s="22" t="e">
        <f t="shared" si="1"/>
        <v>#DIV/0!</v>
      </c>
      <c r="L24" s="22" t="e">
        <f t="shared" si="1"/>
        <v>#DIV/0!</v>
      </c>
      <c r="M24" s="22" t="e">
        <f t="shared" si="1"/>
        <v>#DIV/0!</v>
      </c>
    </row>
    <row r="25" spans="1:13" ht="15.5" x14ac:dyDescent="0.35">
      <c r="A25" s="8"/>
      <c r="B25" s="35">
        <f>Startlista!C25</f>
        <v>0</v>
      </c>
      <c r="C25" s="13">
        <f>Startlista!D25</f>
        <v>0</v>
      </c>
      <c r="D25" s="34">
        <f>Startlista!J25</f>
        <v>0</v>
      </c>
      <c r="E25" s="29" t="s">
        <v>20</v>
      </c>
      <c r="F25" s="14">
        <f>Startlista!E25</f>
        <v>0</v>
      </c>
      <c r="G25" s="14">
        <f>Startlista!G25</f>
        <v>0</v>
      </c>
      <c r="H25" s="10" t="e">
        <f t="shared" si="2"/>
        <v>#DIV/0!</v>
      </c>
      <c r="I25" s="22" t="e">
        <f t="shared" si="1"/>
        <v>#DIV/0!</v>
      </c>
      <c r="J25" s="22" t="e">
        <f t="shared" si="1"/>
        <v>#DIV/0!</v>
      </c>
      <c r="K25" s="22" t="e">
        <f t="shared" si="1"/>
        <v>#DIV/0!</v>
      </c>
      <c r="L25" s="22" t="e">
        <f t="shared" si="1"/>
        <v>#DIV/0!</v>
      </c>
      <c r="M25" s="22" t="e">
        <f t="shared" si="1"/>
        <v>#DIV/0!</v>
      </c>
    </row>
    <row r="26" spans="1:13" ht="15.5" x14ac:dyDescent="0.35">
      <c r="A26" s="8"/>
      <c r="B26" s="35">
        <f>Startlista!C26</f>
        <v>0</v>
      </c>
      <c r="C26" s="13">
        <f>Startlista!D26</f>
        <v>0</v>
      </c>
      <c r="D26" s="34">
        <f>Startlista!J26</f>
        <v>0</v>
      </c>
      <c r="E26" s="29" t="s">
        <v>20</v>
      </c>
      <c r="F26" s="14">
        <f>Startlista!E26</f>
        <v>0</v>
      </c>
      <c r="G26" s="14">
        <f>Startlista!G26</f>
        <v>0</v>
      </c>
      <c r="H26" s="10" t="e">
        <f t="shared" si="2"/>
        <v>#DIV/0!</v>
      </c>
      <c r="I26" s="22" t="e">
        <f t="shared" si="1"/>
        <v>#DIV/0!</v>
      </c>
      <c r="J26" s="22" t="e">
        <f t="shared" si="1"/>
        <v>#DIV/0!</v>
      </c>
      <c r="K26" s="22" t="e">
        <f t="shared" si="1"/>
        <v>#DIV/0!</v>
      </c>
      <c r="L26" s="22" t="e">
        <f t="shared" si="1"/>
        <v>#DIV/0!</v>
      </c>
      <c r="M26" s="22" t="e">
        <f t="shared" si="1"/>
        <v>#DIV/0!</v>
      </c>
    </row>
    <row r="27" spans="1:13" ht="15.5" x14ac:dyDescent="0.35">
      <c r="A27" s="8"/>
      <c r="B27" s="35">
        <f>Startlista!C27</f>
        <v>0</v>
      </c>
      <c r="C27" s="13">
        <f>Startlista!D27</f>
        <v>0</v>
      </c>
      <c r="D27" s="34">
        <f>Startlista!J27</f>
        <v>0</v>
      </c>
      <c r="E27" s="29" t="s">
        <v>20</v>
      </c>
      <c r="F27" s="14">
        <f>Startlista!E27</f>
        <v>0</v>
      </c>
      <c r="G27" s="14">
        <f>Startlista!G27</f>
        <v>0</v>
      </c>
      <c r="H27" s="10" t="e">
        <f t="shared" si="2"/>
        <v>#DIV/0!</v>
      </c>
      <c r="I27" s="22" t="e">
        <f t="shared" si="1"/>
        <v>#DIV/0!</v>
      </c>
      <c r="J27" s="22" t="e">
        <f t="shared" si="1"/>
        <v>#DIV/0!</v>
      </c>
      <c r="K27" s="22" t="e">
        <f t="shared" si="1"/>
        <v>#DIV/0!</v>
      </c>
      <c r="L27" s="22" t="e">
        <f t="shared" si="1"/>
        <v>#DIV/0!</v>
      </c>
      <c r="M27" s="22" t="e">
        <f t="shared" si="1"/>
        <v>#DIV/0!</v>
      </c>
    </row>
    <row r="28" spans="1:13" ht="15.5" x14ac:dyDescent="0.35">
      <c r="A28" s="8"/>
      <c r="B28" s="35">
        <f>Startlista!C28</f>
        <v>0</v>
      </c>
      <c r="C28" s="13">
        <f>Startlista!D28</f>
        <v>0</v>
      </c>
      <c r="D28" s="34">
        <f>Startlista!J28</f>
        <v>0</v>
      </c>
      <c r="E28" s="29" t="s">
        <v>20</v>
      </c>
      <c r="F28" s="14">
        <f>Startlista!E28</f>
        <v>0</v>
      </c>
      <c r="G28" s="14">
        <f>Startlista!G28</f>
        <v>0</v>
      </c>
      <c r="H28" s="10" t="e">
        <f t="shared" si="2"/>
        <v>#DIV/0!</v>
      </c>
      <c r="I28" s="22" t="e">
        <f t="shared" si="1"/>
        <v>#DIV/0!</v>
      </c>
      <c r="J28" s="22" t="e">
        <f t="shared" si="1"/>
        <v>#DIV/0!</v>
      </c>
      <c r="K28" s="22" t="e">
        <f t="shared" si="1"/>
        <v>#DIV/0!</v>
      </c>
      <c r="L28" s="22" t="e">
        <f t="shared" si="1"/>
        <v>#DIV/0!</v>
      </c>
      <c r="M28" s="22" t="e">
        <f t="shared" si="1"/>
        <v>#DIV/0!</v>
      </c>
    </row>
    <row r="29" spans="1:13" ht="15.5" x14ac:dyDescent="0.35">
      <c r="A29" s="8"/>
      <c r="B29" s="35">
        <f>Startlista!C29</f>
        <v>0</v>
      </c>
      <c r="C29" s="13">
        <f>Startlista!D29</f>
        <v>0</v>
      </c>
      <c r="D29" s="34">
        <f>Startlista!J29</f>
        <v>0</v>
      </c>
      <c r="E29" s="29" t="s">
        <v>20</v>
      </c>
      <c r="F29" s="14">
        <f>Startlista!E29</f>
        <v>0</v>
      </c>
      <c r="G29" s="14">
        <f>Startlista!G29</f>
        <v>0</v>
      </c>
      <c r="H29" s="10" t="e">
        <f t="shared" si="2"/>
        <v>#DIV/0!</v>
      </c>
      <c r="I29" s="22" t="e">
        <f t="shared" ref="I29:M44" si="3">TEXT(I$7+I$4*$C$2*(1/$D$7-1/$D29)/(24*60*60),"t:mm:ss")</f>
        <v>#DIV/0!</v>
      </c>
      <c r="J29" s="22" t="e">
        <f t="shared" si="3"/>
        <v>#DIV/0!</v>
      </c>
      <c r="K29" s="22" t="e">
        <f t="shared" si="3"/>
        <v>#DIV/0!</v>
      </c>
      <c r="L29" s="22" t="e">
        <f t="shared" si="3"/>
        <v>#DIV/0!</v>
      </c>
      <c r="M29" s="22" t="e">
        <f t="shared" si="3"/>
        <v>#DIV/0!</v>
      </c>
    </row>
    <row r="30" spans="1:13" ht="15.5" x14ac:dyDescent="0.35">
      <c r="A30" s="8"/>
      <c r="B30" s="35">
        <f>Startlista!C30</f>
        <v>0</v>
      </c>
      <c r="C30" s="13">
        <f>Startlista!D30</f>
        <v>0</v>
      </c>
      <c r="D30" s="34">
        <f>Startlista!J30</f>
        <v>0</v>
      </c>
      <c r="E30" s="29" t="s">
        <v>20</v>
      </c>
      <c r="F30" s="14">
        <f>Startlista!E30</f>
        <v>0</v>
      </c>
      <c r="G30" s="14">
        <f>Startlista!G30</f>
        <v>0</v>
      </c>
      <c r="H30" s="10" t="e">
        <f t="shared" si="2"/>
        <v>#DIV/0!</v>
      </c>
      <c r="I30" s="22" t="e">
        <f t="shared" si="3"/>
        <v>#DIV/0!</v>
      </c>
      <c r="J30" s="22" t="e">
        <f t="shared" si="3"/>
        <v>#DIV/0!</v>
      </c>
      <c r="K30" s="22" t="e">
        <f t="shared" si="3"/>
        <v>#DIV/0!</v>
      </c>
      <c r="L30" s="22" t="e">
        <f t="shared" si="3"/>
        <v>#DIV/0!</v>
      </c>
      <c r="M30" s="22" t="e">
        <f t="shared" si="3"/>
        <v>#DIV/0!</v>
      </c>
    </row>
    <row r="31" spans="1:13" ht="15.5" x14ac:dyDescent="0.35">
      <c r="A31" s="8"/>
      <c r="B31" s="35">
        <f>Startlista!C31</f>
        <v>0</v>
      </c>
      <c r="C31" s="13">
        <f>Startlista!D31</f>
        <v>0</v>
      </c>
      <c r="D31" s="34">
        <f>Startlista!J31</f>
        <v>0</v>
      </c>
      <c r="E31" s="29" t="s">
        <v>20</v>
      </c>
      <c r="F31" s="14">
        <f>Startlista!E31</f>
        <v>0</v>
      </c>
      <c r="G31" s="14">
        <f>Startlista!G31</f>
        <v>0</v>
      </c>
      <c r="H31" s="10" t="e">
        <f t="shared" si="2"/>
        <v>#DIV/0!</v>
      </c>
      <c r="I31" s="22" t="e">
        <f t="shared" si="3"/>
        <v>#DIV/0!</v>
      </c>
      <c r="J31" s="22" t="e">
        <f t="shared" si="3"/>
        <v>#DIV/0!</v>
      </c>
      <c r="K31" s="22" t="e">
        <f t="shared" si="3"/>
        <v>#DIV/0!</v>
      </c>
      <c r="L31" s="22" t="e">
        <f t="shared" si="3"/>
        <v>#DIV/0!</v>
      </c>
      <c r="M31" s="22" t="e">
        <f t="shared" si="3"/>
        <v>#DIV/0!</v>
      </c>
    </row>
    <row r="32" spans="1:13" ht="15.5" x14ac:dyDescent="0.35">
      <c r="A32" s="8"/>
      <c r="B32" s="35">
        <f>Startlista!C32</f>
        <v>0</v>
      </c>
      <c r="C32" s="13">
        <f>Startlista!D32</f>
        <v>0</v>
      </c>
      <c r="D32" s="34">
        <f>Startlista!J32</f>
        <v>0</v>
      </c>
      <c r="E32" s="29" t="s">
        <v>20</v>
      </c>
      <c r="F32" s="14">
        <f>Startlista!E32</f>
        <v>0</v>
      </c>
      <c r="G32" s="14">
        <f>Startlista!G32</f>
        <v>0</v>
      </c>
      <c r="H32" s="10" t="e">
        <f t="shared" si="2"/>
        <v>#DIV/0!</v>
      </c>
      <c r="I32" s="22" t="e">
        <f t="shared" si="3"/>
        <v>#DIV/0!</v>
      </c>
      <c r="J32" s="22" t="e">
        <f t="shared" si="3"/>
        <v>#DIV/0!</v>
      </c>
      <c r="K32" s="22" t="e">
        <f t="shared" si="3"/>
        <v>#DIV/0!</v>
      </c>
      <c r="L32" s="22" t="e">
        <f t="shared" si="3"/>
        <v>#DIV/0!</v>
      </c>
      <c r="M32" s="22" t="e">
        <f t="shared" si="3"/>
        <v>#DIV/0!</v>
      </c>
    </row>
    <row r="33" spans="1:13" ht="15.5" x14ac:dyDescent="0.35">
      <c r="A33" s="8"/>
      <c r="B33" s="35">
        <f>Startlista!C33</f>
        <v>0</v>
      </c>
      <c r="C33" s="13">
        <f>Startlista!D33</f>
        <v>0</v>
      </c>
      <c r="D33" s="34">
        <f>Startlista!J33</f>
        <v>0</v>
      </c>
      <c r="E33" s="29" t="s">
        <v>20</v>
      </c>
      <c r="F33" s="14">
        <f>Startlista!E33</f>
        <v>0</v>
      </c>
      <c r="G33" s="14">
        <f>Startlista!G33</f>
        <v>0</v>
      </c>
      <c r="H33" s="10" t="e">
        <f t="shared" si="2"/>
        <v>#DIV/0!</v>
      </c>
      <c r="I33" s="22" t="e">
        <f t="shared" si="3"/>
        <v>#DIV/0!</v>
      </c>
      <c r="J33" s="22" t="e">
        <f t="shared" si="3"/>
        <v>#DIV/0!</v>
      </c>
      <c r="K33" s="22" t="e">
        <f t="shared" si="3"/>
        <v>#DIV/0!</v>
      </c>
      <c r="L33" s="22" t="e">
        <f t="shared" si="3"/>
        <v>#DIV/0!</v>
      </c>
      <c r="M33" s="22" t="e">
        <f t="shared" si="3"/>
        <v>#DIV/0!</v>
      </c>
    </row>
    <row r="34" spans="1:13" ht="15.5" x14ac:dyDescent="0.35">
      <c r="A34" s="8"/>
      <c r="B34" s="35">
        <f>Startlista!C34</f>
        <v>0</v>
      </c>
      <c r="C34" s="13">
        <f>Startlista!D34</f>
        <v>0</v>
      </c>
      <c r="D34" s="34">
        <f>Startlista!J34</f>
        <v>0</v>
      </c>
      <c r="E34" s="29" t="s">
        <v>20</v>
      </c>
      <c r="F34" s="14">
        <f>Startlista!E34</f>
        <v>0</v>
      </c>
      <c r="G34" s="14">
        <f>Startlista!G34</f>
        <v>0</v>
      </c>
      <c r="H34" s="10" t="e">
        <f t="shared" si="2"/>
        <v>#DIV/0!</v>
      </c>
      <c r="I34" s="22" t="e">
        <f t="shared" si="3"/>
        <v>#DIV/0!</v>
      </c>
      <c r="J34" s="22" t="e">
        <f t="shared" si="3"/>
        <v>#DIV/0!</v>
      </c>
      <c r="K34" s="22" t="e">
        <f t="shared" si="3"/>
        <v>#DIV/0!</v>
      </c>
      <c r="L34" s="22" t="e">
        <f t="shared" si="3"/>
        <v>#DIV/0!</v>
      </c>
      <c r="M34" s="22" t="e">
        <f t="shared" si="3"/>
        <v>#DIV/0!</v>
      </c>
    </row>
    <row r="35" spans="1:13" ht="15.5" x14ac:dyDescent="0.35">
      <c r="A35" s="8"/>
      <c r="B35" s="35">
        <f>Startlista!C35</f>
        <v>0</v>
      </c>
      <c r="C35" s="13">
        <f>Startlista!D35</f>
        <v>0</v>
      </c>
      <c r="D35" s="34">
        <f>Startlista!J35</f>
        <v>0</v>
      </c>
      <c r="E35" s="29" t="s">
        <v>20</v>
      </c>
      <c r="F35" s="14">
        <f>Startlista!E35</f>
        <v>0</v>
      </c>
      <c r="G35" s="14">
        <f>Startlista!G35</f>
        <v>0</v>
      </c>
      <c r="H35" s="10" t="e">
        <f t="shared" si="2"/>
        <v>#DIV/0!</v>
      </c>
      <c r="I35" s="22" t="e">
        <f t="shared" si="3"/>
        <v>#DIV/0!</v>
      </c>
      <c r="J35" s="22" t="e">
        <f t="shared" si="3"/>
        <v>#DIV/0!</v>
      </c>
      <c r="K35" s="22" t="e">
        <f t="shared" si="3"/>
        <v>#DIV/0!</v>
      </c>
      <c r="L35" s="22" t="e">
        <f t="shared" si="3"/>
        <v>#DIV/0!</v>
      </c>
      <c r="M35" s="22" t="e">
        <f t="shared" si="3"/>
        <v>#DIV/0!</v>
      </c>
    </row>
    <row r="36" spans="1:13" ht="15.5" x14ac:dyDescent="0.35">
      <c r="A36" s="8"/>
      <c r="B36" s="35">
        <f>Startlista!C36</f>
        <v>0</v>
      </c>
      <c r="C36" s="13">
        <f>Startlista!D36</f>
        <v>0</v>
      </c>
      <c r="D36" s="34">
        <f>Startlista!J36</f>
        <v>0</v>
      </c>
      <c r="E36" s="29" t="s">
        <v>20</v>
      </c>
      <c r="F36" s="14">
        <f>Startlista!E36</f>
        <v>0</v>
      </c>
      <c r="G36" s="14">
        <f>Startlista!G36</f>
        <v>0</v>
      </c>
      <c r="H36" s="10" t="e">
        <f t="shared" si="2"/>
        <v>#DIV/0!</v>
      </c>
      <c r="I36" s="22" t="e">
        <f t="shared" si="3"/>
        <v>#DIV/0!</v>
      </c>
      <c r="J36" s="22" t="e">
        <f t="shared" si="3"/>
        <v>#DIV/0!</v>
      </c>
      <c r="K36" s="22" t="e">
        <f t="shared" si="3"/>
        <v>#DIV/0!</v>
      </c>
      <c r="L36" s="22" t="e">
        <f t="shared" si="3"/>
        <v>#DIV/0!</v>
      </c>
      <c r="M36" s="22" t="e">
        <f t="shared" si="3"/>
        <v>#DIV/0!</v>
      </c>
    </row>
    <row r="37" spans="1:13" ht="15.5" x14ac:dyDescent="0.35">
      <c r="A37" s="8"/>
      <c r="B37" s="35">
        <f>Startlista!C37</f>
        <v>0</v>
      </c>
      <c r="C37" s="13">
        <f>Startlista!D37</f>
        <v>0</v>
      </c>
      <c r="D37" s="34">
        <f>Startlista!J37</f>
        <v>0</v>
      </c>
      <c r="E37" s="29" t="s">
        <v>20</v>
      </c>
      <c r="F37" s="14">
        <f>Startlista!E37</f>
        <v>0</v>
      </c>
      <c r="G37" s="14">
        <f>Startlista!G37</f>
        <v>0</v>
      </c>
      <c r="H37" s="10" t="e">
        <f t="shared" si="2"/>
        <v>#DIV/0!</v>
      </c>
      <c r="I37" s="22" t="e">
        <f t="shared" si="3"/>
        <v>#DIV/0!</v>
      </c>
      <c r="J37" s="22" t="e">
        <f t="shared" si="3"/>
        <v>#DIV/0!</v>
      </c>
      <c r="K37" s="22" t="e">
        <f t="shared" si="3"/>
        <v>#DIV/0!</v>
      </c>
      <c r="L37" s="22" t="e">
        <f t="shared" si="3"/>
        <v>#DIV/0!</v>
      </c>
      <c r="M37" s="22" t="e">
        <f t="shared" si="3"/>
        <v>#DIV/0!</v>
      </c>
    </row>
    <row r="38" spans="1:13" ht="15.5" x14ac:dyDescent="0.35">
      <c r="A38" s="8"/>
      <c r="B38" s="35">
        <f>Startlista!C38</f>
        <v>0</v>
      </c>
      <c r="C38" s="13">
        <f>Startlista!D38</f>
        <v>0</v>
      </c>
      <c r="D38" s="34">
        <f>Startlista!J38</f>
        <v>0</v>
      </c>
      <c r="E38" s="29" t="s">
        <v>20</v>
      </c>
      <c r="F38" s="14">
        <f>Startlista!E38</f>
        <v>0</v>
      </c>
      <c r="G38" s="14">
        <f>Startlista!G38</f>
        <v>0</v>
      </c>
      <c r="H38" s="10" t="e">
        <f t="shared" si="2"/>
        <v>#DIV/0!</v>
      </c>
      <c r="I38" s="22" t="e">
        <f t="shared" si="3"/>
        <v>#DIV/0!</v>
      </c>
      <c r="J38" s="22" t="e">
        <f t="shared" si="3"/>
        <v>#DIV/0!</v>
      </c>
      <c r="K38" s="22" t="e">
        <f t="shared" si="3"/>
        <v>#DIV/0!</v>
      </c>
      <c r="L38" s="22" t="e">
        <f t="shared" si="3"/>
        <v>#DIV/0!</v>
      </c>
      <c r="M38" s="22" t="e">
        <f t="shared" si="3"/>
        <v>#DIV/0!</v>
      </c>
    </row>
    <row r="39" spans="1:13" ht="15.5" x14ac:dyDescent="0.35">
      <c r="A39" s="8"/>
      <c r="B39" s="35">
        <f>Startlista!C39</f>
        <v>0</v>
      </c>
      <c r="C39" s="13">
        <f>Startlista!D39</f>
        <v>0</v>
      </c>
      <c r="D39" s="34">
        <f>Startlista!J39</f>
        <v>0</v>
      </c>
      <c r="E39" s="29" t="s">
        <v>20</v>
      </c>
      <c r="F39" s="14">
        <f>Startlista!E39</f>
        <v>0</v>
      </c>
      <c r="G39" s="14">
        <f>Startlista!G39</f>
        <v>0</v>
      </c>
      <c r="H39" s="10" t="e">
        <f t="shared" si="2"/>
        <v>#DIV/0!</v>
      </c>
      <c r="I39" s="22" t="e">
        <f t="shared" si="3"/>
        <v>#DIV/0!</v>
      </c>
      <c r="J39" s="22" t="e">
        <f t="shared" si="3"/>
        <v>#DIV/0!</v>
      </c>
      <c r="K39" s="22" t="e">
        <f t="shared" si="3"/>
        <v>#DIV/0!</v>
      </c>
      <c r="L39" s="22" t="e">
        <f t="shared" si="3"/>
        <v>#DIV/0!</v>
      </c>
      <c r="M39" s="22" t="e">
        <f t="shared" si="3"/>
        <v>#DIV/0!</v>
      </c>
    </row>
    <row r="40" spans="1:13" ht="15.5" x14ac:dyDescent="0.35">
      <c r="A40" s="8"/>
      <c r="B40" s="35">
        <f>Startlista!C40</f>
        <v>0</v>
      </c>
      <c r="C40" s="13">
        <f>Startlista!D40</f>
        <v>0</v>
      </c>
      <c r="D40" s="34">
        <f>Startlista!J40</f>
        <v>0</v>
      </c>
      <c r="E40" s="29" t="s">
        <v>20</v>
      </c>
      <c r="F40" s="14">
        <f>Startlista!E40</f>
        <v>0</v>
      </c>
      <c r="G40" s="14">
        <f>Startlista!G40</f>
        <v>0</v>
      </c>
      <c r="H40" s="10" t="e">
        <f t="shared" si="2"/>
        <v>#DIV/0!</v>
      </c>
      <c r="I40" s="22" t="e">
        <f t="shared" si="3"/>
        <v>#DIV/0!</v>
      </c>
      <c r="J40" s="22" t="e">
        <f t="shared" si="3"/>
        <v>#DIV/0!</v>
      </c>
      <c r="K40" s="22" t="e">
        <f t="shared" si="3"/>
        <v>#DIV/0!</v>
      </c>
      <c r="L40" s="22" t="e">
        <f t="shared" si="3"/>
        <v>#DIV/0!</v>
      </c>
      <c r="M40" s="22" t="e">
        <f t="shared" si="3"/>
        <v>#DIV/0!</v>
      </c>
    </row>
    <row r="41" spans="1:13" ht="15.5" x14ac:dyDescent="0.35">
      <c r="A41" s="8"/>
      <c r="B41" s="35">
        <f>Startlista!C41</f>
        <v>0</v>
      </c>
      <c r="C41" s="13">
        <f>Startlista!D41</f>
        <v>0</v>
      </c>
      <c r="D41" s="34">
        <f>Startlista!J41</f>
        <v>0</v>
      </c>
      <c r="E41" s="29" t="s">
        <v>20</v>
      </c>
      <c r="F41" s="14">
        <f>Startlista!E41</f>
        <v>0</v>
      </c>
      <c r="G41" s="14">
        <f>Startlista!G41</f>
        <v>0</v>
      </c>
      <c r="H41" s="10" t="e">
        <f t="shared" si="2"/>
        <v>#DIV/0!</v>
      </c>
      <c r="I41" s="22" t="e">
        <f t="shared" si="3"/>
        <v>#DIV/0!</v>
      </c>
      <c r="J41" s="22" t="e">
        <f t="shared" si="3"/>
        <v>#DIV/0!</v>
      </c>
      <c r="K41" s="22" t="e">
        <f t="shared" si="3"/>
        <v>#DIV/0!</v>
      </c>
      <c r="L41" s="22" t="e">
        <f t="shared" si="3"/>
        <v>#DIV/0!</v>
      </c>
      <c r="M41" s="22" t="e">
        <f t="shared" si="3"/>
        <v>#DIV/0!</v>
      </c>
    </row>
    <row r="42" spans="1:13" ht="15.5" x14ac:dyDescent="0.35">
      <c r="A42" s="8"/>
      <c r="B42" s="35">
        <f>Startlista!C42</f>
        <v>0</v>
      </c>
      <c r="C42" s="13">
        <f>Startlista!D42</f>
        <v>0</v>
      </c>
      <c r="D42" s="34">
        <f>Startlista!J42</f>
        <v>0</v>
      </c>
      <c r="E42" s="29" t="s">
        <v>20</v>
      </c>
      <c r="F42" s="14">
        <f>Startlista!E42</f>
        <v>0</v>
      </c>
      <c r="G42" s="14">
        <f>Startlista!G42</f>
        <v>0</v>
      </c>
      <c r="H42" s="10" t="e">
        <f t="shared" si="2"/>
        <v>#DIV/0!</v>
      </c>
      <c r="I42" s="22" t="e">
        <f t="shared" si="3"/>
        <v>#DIV/0!</v>
      </c>
      <c r="J42" s="22" t="e">
        <f t="shared" si="3"/>
        <v>#DIV/0!</v>
      </c>
      <c r="K42" s="22" t="e">
        <f t="shared" si="3"/>
        <v>#DIV/0!</v>
      </c>
      <c r="L42" s="22" t="e">
        <f t="shared" si="3"/>
        <v>#DIV/0!</v>
      </c>
      <c r="M42" s="22" t="e">
        <f t="shared" si="3"/>
        <v>#DIV/0!</v>
      </c>
    </row>
    <row r="43" spans="1:13" ht="15.5" x14ac:dyDescent="0.35">
      <c r="A43" s="8"/>
      <c r="B43" s="35">
        <f>Startlista!C43</f>
        <v>0</v>
      </c>
      <c r="C43" s="13">
        <f>Startlista!D43</f>
        <v>0</v>
      </c>
      <c r="D43" s="34">
        <f>Startlista!J43</f>
        <v>0</v>
      </c>
      <c r="E43" s="29" t="s">
        <v>20</v>
      </c>
      <c r="F43" s="14">
        <f>Startlista!E43</f>
        <v>0</v>
      </c>
      <c r="G43" s="14">
        <f>Startlista!G43</f>
        <v>0</v>
      </c>
      <c r="H43" s="10" t="e">
        <f t="shared" si="2"/>
        <v>#DIV/0!</v>
      </c>
      <c r="I43" s="22" t="e">
        <f t="shared" si="3"/>
        <v>#DIV/0!</v>
      </c>
      <c r="J43" s="22" t="e">
        <f t="shared" si="3"/>
        <v>#DIV/0!</v>
      </c>
      <c r="K43" s="22" t="e">
        <f t="shared" si="3"/>
        <v>#DIV/0!</v>
      </c>
      <c r="L43" s="22" t="e">
        <f t="shared" si="3"/>
        <v>#DIV/0!</v>
      </c>
      <c r="M43" s="22" t="e">
        <f t="shared" si="3"/>
        <v>#DIV/0!</v>
      </c>
    </row>
    <row r="44" spans="1:13" ht="15.5" x14ac:dyDescent="0.35">
      <c r="A44" s="8"/>
      <c r="B44" s="35">
        <f>Startlista!C44</f>
        <v>0</v>
      </c>
      <c r="C44" s="13">
        <f>Startlista!D44</f>
        <v>0</v>
      </c>
      <c r="D44" s="34">
        <f>Startlista!J44</f>
        <v>0</v>
      </c>
      <c r="E44" s="29" t="s">
        <v>20</v>
      </c>
      <c r="F44" s="14">
        <f>Startlista!E44</f>
        <v>0</v>
      </c>
      <c r="G44" s="14">
        <f>Startlista!G44</f>
        <v>0</v>
      </c>
      <c r="H44" s="10" t="e">
        <f t="shared" si="2"/>
        <v>#DIV/0!</v>
      </c>
      <c r="I44" s="22" t="e">
        <f t="shared" si="3"/>
        <v>#DIV/0!</v>
      </c>
      <c r="J44" s="22" t="e">
        <f t="shared" si="3"/>
        <v>#DIV/0!</v>
      </c>
      <c r="K44" s="22" t="e">
        <f t="shared" si="3"/>
        <v>#DIV/0!</v>
      </c>
      <c r="L44" s="22" t="e">
        <f t="shared" si="3"/>
        <v>#DIV/0!</v>
      </c>
      <c r="M44" s="22" t="e">
        <f t="shared" si="3"/>
        <v>#DIV/0!</v>
      </c>
    </row>
  </sheetData>
  <pageMargins left="0.7" right="0.7" top="0.75" bottom="0.75" header="0.3" footer="0.3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8"/>
  <sheetViews>
    <sheetView topLeftCell="B4" workbookViewId="0">
      <selection activeCell="M20" sqref="M20"/>
    </sheetView>
  </sheetViews>
  <sheetFormatPr defaultRowHeight="14.5" x14ac:dyDescent="0.35"/>
  <cols>
    <col min="1" max="2" width="5.81640625" customWidth="1"/>
    <col min="3" max="3" width="20.81640625" customWidth="1"/>
    <col min="4" max="4" width="12.26953125" style="1" bestFit="1" customWidth="1"/>
    <col min="5" max="6" width="10" style="1" bestFit="1" customWidth="1"/>
    <col min="7" max="7" width="23.453125" bestFit="1" customWidth="1"/>
    <col min="8" max="8" width="20" customWidth="1"/>
    <col min="9" max="9" width="12.26953125" customWidth="1"/>
    <col min="10" max="10" width="8.26953125" customWidth="1"/>
    <col min="11" max="11" width="9.1796875" customWidth="1"/>
    <col min="13" max="13" width="8.453125" customWidth="1"/>
    <col min="14" max="14" width="9" customWidth="1"/>
  </cols>
  <sheetData>
    <row r="1" spans="1:14" ht="18.5" x14ac:dyDescent="0.45">
      <c r="C1" s="24" t="s">
        <v>85</v>
      </c>
      <c r="G1" s="24" t="s">
        <v>51</v>
      </c>
      <c r="I1" s="10"/>
    </row>
    <row r="2" spans="1:14" x14ac:dyDescent="0.35">
      <c r="C2" s="6" t="s">
        <v>7</v>
      </c>
      <c r="D2" s="60">
        <f>'starttide M spinn'!C2</f>
        <v>18.600000000000001</v>
      </c>
      <c r="E2" s="7" t="s">
        <v>8</v>
      </c>
      <c r="F2" s="25"/>
      <c r="I2" s="10"/>
    </row>
    <row r="3" spans="1:14" x14ac:dyDescent="0.35">
      <c r="C3" s="28" t="s">
        <v>86</v>
      </c>
      <c r="H3" s="9"/>
      <c r="I3" s="10"/>
    </row>
    <row r="4" spans="1:14" x14ac:dyDescent="0.35">
      <c r="I4" s="20" t="s">
        <v>0</v>
      </c>
      <c r="J4" s="11">
        <v>915</v>
      </c>
      <c r="K4" s="11">
        <v>639</v>
      </c>
      <c r="L4" s="11">
        <v>639</v>
      </c>
      <c r="M4" s="11">
        <v>639</v>
      </c>
      <c r="N4" s="11">
        <v>548</v>
      </c>
    </row>
    <row r="5" spans="1:14" x14ac:dyDescent="0.35">
      <c r="I5" s="6" t="s">
        <v>9</v>
      </c>
      <c r="J5" s="21" t="s">
        <v>21</v>
      </c>
      <c r="K5" s="21">
        <v>4</v>
      </c>
      <c r="L5" s="21">
        <v>5</v>
      </c>
      <c r="M5" s="21">
        <v>6</v>
      </c>
      <c r="N5" s="21" t="s">
        <v>22</v>
      </c>
    </row>
    <row r="6" spans="1:14" ht="15.5" x14ac:dyDescent="0.35">
      <c r="A6" s="2"/>
      <c r="B6" s="2" t="s">
        <v>44</v>
      </c>
      <c r="C6" s="2" t="str">
        <f>Startlista!C6</f>
        <v>Båttyp</v>
      </c>
      <c r="D6" s="3" t="str">
        <f>Startlista!D6</f>
        <v>Segelnr.</v>
      </c>
      <c r="E6" s="3" t="str">
        <f>Startlista!H6</f>
        <v>eff. SRS</v>
      </c>
      <c r="F6" s="51" t="s">
        <v>38</v>
      </c>
      <c r="G6" s="3" t="str">
        <f>Startlista!E6</f>
        <v>Båtnamn</v>
      </c>
      <c r="H6" s="2" t="str">
        <f>Startlista!G6</f>
        <v>Rorsman</v>
      </c>
      <c r="I6" s="3" t="s">
        <v>6</v>
      </c>
      <c r="J6" s="3"/>
      <c r="K6" s="3"/>
    </row>
    <row r="7" spans="1:14" ht="15.5" x14ac:dyDescent="0.35">
      <c r="A7" s="8"/>
      <c r="B7" s="8"/>
      <c r="C7" s="13" t="str">
        <f>Startlista!C7</f>
        <v>"NOLLBÅT"</v>
      </c>
      <c r="D7" s="35"/>
      <c r="E7" s="26">
        <f>Startlista!H7</f>
        <v>0.82299999999999995</v>
      </c>
      <c r="F7" s="29"/>
      <c r="G7" s="35"/>
      <c r="H7" s="35"/>
      <c r="I7" s="61">
        <f>'starttide M spinn'!H7</f>
        <v>0.45833333333333331</v>
      </c>
      <c r="J7" s="22">
        <f>$I7</f>
        <v>0.45833333333333331</v>
      </c>
      <c r="K7" s="22">
        <f>$I7</f>
        <v>0.45833333333333331</v>
      </c>
      <c r="L7" s="22">
        <f>$I7</f>
        <v>0.45833333333333331</v>
      </c>
      <c r="M7" s="65">
        <f>$I7</f>
        <v>0.45833333333333331</v>
      </c>
      <c r="N7" s="22">
        <f>$I7</f>
        <v>0.45833333333333331</v>
      </c>
    </row>
    <row r="8" spans="1:14" ht="15.5" x14ac:dyDescent="0.35">
      <c r="A8" s="8"/>
      <c r="B8" s="8"/>
      <c r="C8" s="35">
        <f>Startlista!C8</f>
        <v>606</v>
      </c>
      <c r="D8" s="35">
        <f>Startlista!D8</f>
        <v>879</v>
      </c>
      <c r="E8" s="34">
        <f>Startlista!H8</f>
        <v>0.82299999999999995</v>
      </c>
      <c r="F8" s="29" t="str">
        <f>Startlista!F8</f>
        <v>u</v>
      </c>
      <c r="G8" s="35" t="str">
        <f>Startlista!E8</f>
        <v>?</v>
      </c>
      <c r="H8" s="35" t="str">
        <f>Startlista!G8</f>
        <v>Max Wennerlund</v>
      </c>
      <c r="I8" s="10" t="str">
        <f t="shared" ref="I8:I16" si="0">TEXT(I$7+L$1*D$2*(1/E$7-1/E8)/(24*60*60),"t:mm:ss")</f>
        <v>11:00:00</v>
      </c>
      <c r="J8" s="22" t="str">
        <f t="shared" ref="J8:N22" si="1">TEXT(J$7+J$4*$D$2*(1/$E$7-1/$E8)/(24*60*60),"t:mm:ss")</f>
        <v>11:00:00</v>
      </c>
      <c r="K8" s="22" t="str">
        <f t="shared" si="1"/>
        <v>11:00:00</v>
      </c>
      <c r="L8" s="22" t="str">
        <f t="shared" si="1"/>
        <v>11:00:00</v>
      </c>
      <c r="M8" s="65" t="str">
        <f t="shared" si="1"/>
        <v>11:00:00</v>
      </c>
      <c r="N8" s="22" t="str">
        <f t="shared" si="1"/>
        <v>11:00:00</v>
      </c>
    </row>
    <row r="9" spans="1:14" ht="15.5" x14ac:dyDescent="0.35">
      <c r="A9" s="8"/>
      <c r="B9" s="8"/>
      <c r="C9" s="35" t="str">
        <f>Startlista!C9</f>
        <v>IF</v>
      </c>
      <c r="D9" s="35" t="str">
        <f>Startlista!D9</f>
        <v>-</v>
      </c>
      <c r="E9" s="34">
        <f>Startlista!H9</f>
        <v>0.82599999999999996</v>
      </c>
      <c r="F9" s="29" t="str">
        <f>Startlista!F9</f>
        <v>m</v>
      </c>
      <c r="G9" s="35" t="str">
        <f>Startlista!E9</f>
        <v>Cilia</v>
      </c>
      <c r="H9" s="35" t="str">
        <f>Startlista!G9</f>
        <v>Love Lejon</v>
      </c>
      <c r="I9" s="10" t="str">
        <f t="shared" si="0"/>
        <v>11:00:00</v>
      </c>
      <c r="J9" s="22" t="str">
        <f t="shared" si="1"/>
        <v>11:01:15</v>
      </c>
      <c r="K9" s="22" t="str">
        <f t="shared" si="1"/>
        <v>11:00:52</v>
      </c>
      <c r="L9" s="22" t="str">
        <f t="shared" si="1"/>
        <v>11:00:52</v>
      </c>
      <c r="M9" s="65" t="str">
        <f t="shared" si="1"/>
        <v>11:00:52</v>
      </c>
      <c r="N9" s="22" t="str">
        <f t="shared" si="1"/>
        <v>11:00:45</v>
      </c>
    </row>
    <row r="10" spans="1:14" ht="15.5" x14ac:dyDescent="0.35">
      <c r="A10" s="8"/>
      <c r="B10" s="8"/>
      <c r="C10" s="35" t="str">
        <f>Startlista!C10</f>
        <v>Maxi 84</v>
      </c>
      <c r="D10" s="35">
        <f>Startlista!D10</f>
        <v>516</v>
      </c>
      <c r="E10" s="34">
        <f>Startlista!H10</f>
        <v>0.83</v>
      </c>
      <c r="F10" s="29" t="str">
        <f>Startlista!F10</f>
        <v>u</v>
      </c>
      <c r="G10" s="35" t="str">
        <f>Startlista!E10</f>
        <v>Amalia</v>
      </c>
      <c r="H10" s="35" t="str">
        <f>Startlista!G10</f>
        <v>Mats Torstensson</v>
      </c>
      <c r="I10" s="10" t="str">
        <f t="shared" si="0"/>
        <v>11:00:00</v>
      </c>
      <c r="J10" s="22" t="str">
        <f t="shared" si="1"/>
        <v>11:02:54</v>
      </c>
      <c r="K10" s="22" t="str">
        <f t="shared" si="1"/>
        <v>11:02:02</v>
      </c>
      <c r="L10" s="22" t="str">
        <f t="shared" si="1"/>
        <v>11:02:02</v>
      </c>
      <c r="M10" s="65" t="str">
        <f t="shared" si="1"/>
        <v>11:02:02</v>
      </c>
      <c r="N10" s="22" t="str">
        <f t="shared" si="1"/>
        <v>11:01:44</v>
      </c>
    </row>
    <row r="11" spans="1:14" ht="15.5" x14ac:dyDescent="0.35">
      <c r="A11" s="8"/>
      <c r="B11" s="8"/>
      <c r="C11" s="35">
        <f>Startlista!C11</f>
        <v>606</v>
      </c>
      <c r="D11" s="35">
        <f>Startlista!D11</f>
        <v>430</v>
      </c>
      <c r="E11" s="34">
        <f>Startlista!H11</f>
        <v>0.84299999999999997</v>
      </c>
      <c r="F11" s="29" t="str">
        <f>Startlista!F11</f>
        <v>m</v>
      </c>
      <c r="G11" s="35" t="str">
        <f>Startlista!E11</f>
        <v>Gnällbältet</v>
      </c>
      <c r="H11" s="35" t="str">
        <f>Startlista!G11</f>
        <v>Edward Darpö</v>
      </c>
      <c r="I11" s="10" t="str">
        <f t="shared" si="0"/>
        <v>11:00:00</v>
      </c>
      <c r="J11" s="22" t="str">
        <f t="shared" si="1"/>
        <v>11:08:11</v>
      </c>
      <c r="K11" s="22" t="str">
        <f t="shared" si="1"/>
        <v>11:05:43</v>
      </c>
      <c r="L11" s="22" t="str">
        <f t="shared" si="1"/>
        <v>11:05:43</v>
      </c>
      <c r="M11" s="65" t="str">
        <f t="shared" si="1"/>
        <v>11:05:43</v>
      </c>
      <c r="N11" s="22" t="str">
        <f t="shared" si="1"/>
        <v>11:04:54</v>
      </c>
    </row>
    <row r="12" spans="1:14" ht="15.5" x14ac:dyDescent="0.35">
      <c r="A12" s="8"/>
      <c r="B12" s="8"/>
      <c r="C12" s="35" t="str">
        <f>Startlista!C12</f>
        <v>Bavaria 34</v>
      </c>
      <c r="D12" s="35">
        <f>Startlista!D12</f>
        <v>153</v>
      </c>
      <c r="E12" s="34">
        <f>Startlista!H12</f>
        <v>0.878</v>
      </c>
      <c r="F12" s="29" t="str">
        <f>Startlista!F12</f>
        <v>u</v>
      </c>
      <c r="G12" s="35" t="str">
        <f>Startlista!E12</f>
        <v>Alma</v>
      </c>
      <c r="H12" s="35" t="str">
        <f>Startlista!G12</f>
        <v>Rolf Ejnarsson</v>
      </c>
      <c r="I12" s="10" t="str">
        <f t="shared" si="0"/>
        <v>11:00:00</v>
      </c>
      <c r="J12" s="22" t="str">
        <f t="shared" si="1"/>
        <v>11:21:35</v>
      </c>
      <c r="K12" s="22" t="str">
        <f t="shared" si="1"/>
        <v>11:15:05</v>
      </c>
      <c r="L12" s="22" t="str">
        <f t="shared" si="1"/>
        <v>11:15:05</v>
      </c>
      <c r="M12" s="65" t="str">
        <f t="shared" si="1"/>
        <v>11:15:05</v>
      </c>
      <c r="N12" s="22" t="str">
        <f t="shared" si="1"/>
        <v>11:12:56</v>
      </c>
    </row>
    <row r="13" spans="1:14" ht="15.5" x14ac:dyDescent="0.35">
      <c r="A13" s="8"/>
      <c r="B13" s="8"/>
      <c r="C13" s="35" t="str">
        <f>Startlista!C13</f>
        <v>Express</v>
      </c>
      <c r="D13" s="35">
        <f>Startlista!D13</f>
        <v>830</v>
      </c>
      <c r="E13" s="34">
        <f>Startlista!H13</f>
        <v>0.90700000000000003</v>
      </c>
      <c r="F13" s="29" t="str">
        <f>Startlista!F13</f>
        <v>m</v>
      </c>
      <c r="G13" s="35" t="str">
        <f>Startlista!E13</f>
        <v>Wide</v>
      </c>
      <c r="H13" s="35" t="str">
        <f>Startlista!G13</f>
        <v>Linda Widestrand</v>
      </c>
      <c r="I13" s="10" t="str">
        <f t="shared" si="0"/>
        <v>11:00:00</v>
      </c>
      <c r="J13" s="22" t="str">
        <f t="shared" si="1"/>
        <v>11:31:55</v>
      </c>
      <c r="K13" s="22" t="str">
        <f t="shared" si="1"/>
        <v>11:22:17</v>
      </c>
      <c r="L13" s="22" t="str">
        <f t="shared" si="1"/>
        <v>11:22:17</v>
      </c>
      <c r="M13" s="65" t="str">
        <f t="shared" si="1"/>
        <v>11:22:17</v>
      </c>
      <c r="N13" s="22" t="str">
        <f t="shared" si="1"/>
        <v>11:19:07</v>
      </c>
    </row>
    <row r="14" spans="1:14" ht="15.5" x14ac:dyDescent="0.35">
      <c r="A14" s="8"/>
      <c r="B14" s="8"/>
      <c r="C14" s="35" t="str">
        <f>Startlista!C14</f>
        <v>Express</v>
      </c>
      <c r="D14" s="35">
        <f>Startlista!D14</f>
        <v>678</v>
      </c>
      <c r="E14" s="34">
        <f>Startlista!H14</f>
        <v>0.90700000000000003</v>
      </c>
      <c r="F14" s="29" t="str">
        <f>Startlista!F14</f>
        <v>m</v>
      </c>
      <c r="G14" s="35" t="str">
        <f>Startlista!E14</f>
        <v>Lyftdon</v>
      </c>
      <c r="H14" s="35" t="str">
        <f>Startlista!G14</f>
        <v>Magnus Janeborm</v>
      </c>
      <c r="I14" s="10" t="str">
        <f t="shared" si="0"/>
        <v>11:00:00</v>
      </c>
      <c r="J14" s="22" t="str">
        <f t="shared" si="1"/>
        <v>11:31:55</v>
      </c>
      <c r="K14" s="22" t="str">
        <f t="shared" si="1"/>
        <v>11:22:17</v>
      </c>
      <c r="L14" s="22" t="str">
        <f t="shared" si="1"/>
        <v>11:22:17</v>
      </c>
      <c r="M14" s="65" t="str">
        <f t="shared" si="1"/>
        <v>11:22:17</v>
      </c>
      <c r="N14" s="22" t="str">
        <f t="shared" si="1"/>
        <v>11:19:07</v>
      </c>
    </row>
    <row r="15" spans="1:14" ht="15.5" x14ac:dyDescent="0.35">
      <c r="A15" s="8"/>
      <c r="B15" s="8"/>
      <c r="C15" s="35" t="str">
        <f>Startlista!C15</f>
        <v>Mamba 34</v>
      </c>
      <c r="D15" s="35" t="str">
        <f>Startlista!D15</f>
        <v>-</v>
      </c>
      <c r="E15" s="34">
        <f>Startlista!H15</f>
        <v>0.91600000000000004</v>
      </c>
      <c r="F15" s="29" t="str">
        <f>Startlista!F15</f>
        <v>u</v>
      </c>
      <c r="G15" s="35" t="str">
        <f>Startlista!E15</f>
        <v>Lydia</v>
      </c>
      <c r="H15" s="35" t="str">
        <f>Startlista!G15</f>
        <v>Sture Forsberg</v>
      </c>
      <c r="I15" s="10" t="str">
        <f t="shared" si="0"/>
        <v>11:00:00</v>
      </c>
      <c r="J15" s="22" t="str">
        <f t="shared" si="1"/>
        <v>11:35:00</v>
      </c>
      <c r="K15" s="22" t="str">
        <f t="shared" si="1"/>
        <v>11:24:26</v>
      </c>
      <c r="L15" s="22" t="str">
        <f t="shared" si="1"/>
        <v>11:24:26</v>
      </c>
      <c r="M15" s="65" t="str">
        <f t="shared" si="1"/>
        <v>11:24:26</v>
      </c>
      <c r="N15" s="22" t="str">
        <f t="shared" si="1"/>
        <v>11:20:57</v>
      </c>
    </row>
    <row r="16" spans="1:14" ht="15.5" x14ac:dyDescent="0.35">
      <c r="A16" s="8"/>
      <c r="B16" s="8"/>
      <c r="C16" s="35" t="str">
        <f>Startlista!C16</f>
        <v>Albin Nova</v>
      </c>
      <c r="D16" s="35">
        <f>Startlista!D16</f>
        <v>126</v>
      </c>
      <c r="E16" s="34">
        <f>Startlista!H16</f>
        <v>0.93100000000000005</v>
      </c>
      <c r="F16" s="29" t="str">
        <f>Startlista!F16</f>
        <v>m</v>
      </c>
      <c r="G16" s="35" t="str">
        <f>Startlista!E16</f>
        <v>Vitamin</v>
      </c>
      <c r="H16" s="35" t="str">
        <f>Startlista!G16</f>
        <v>Janne Gustavsson</v>
      </c>
      <c r="I16" s="10" t="str">
        <f t="shared" si="0"/>
        <v>11:00:00</v>
      </c>
      <c r="J16" s="22" t="str">
        <f t="shared" si="1"/>
        <v>11:39:59</v>
      </c>
      <c r="K16" s="22" t="str">
        <f t="shared" si="1"/>
        <v>11:27:55</v>
      </c>
      <c r="L16" s="22" t="str">
        <f t="shared" si="1"/>
        <v>11:27:55</v>
      </c>
      <c r="M16" s="65" t="str">
        <f t="shared" si="1"/>
        <v>11:27:55</v>
      </c>
      <c r="N16" s="22" t="str">
        <f t="shared" si="1"/>
        <v>11:23:57</v>
      </c>
    </row>
    <row r="17" spans="1:14" ht="15.5" x14ac:dyDescent="0.35">
      <c r="A17" s="8"/>
      <c r="B17" s="8"/>
      <c r="C17" s="35" t="str">
        <f>Startlista!C17</f>
        <v>Albin Nova</v>
      </c>
      <c r="D17" s="35">
        <f>Startlista!D17</f>
        <v>79</v>
      </c>
      <c r="E17" s="34">
        <f>Startlista!H17</f>
        <v>0.93300000000000005</v>
      </c>
      <c r="F17" s="29" t="str">
        <f>Startlista!F17</f>
        <v>m</v>
      </c>
      <c r="G17" s="35" t="str">
        <f>Startlista!E17</f>
        <v>Okeano</v>
      </c>
      <c r="H17" s="35" t="str">
        <f>Startlista!G17</f>
        <v>Anders Olsson</v>
      </c>
      <c r="I17" s="10" t="str">
        <f t="shared" ref="I17:I21" si="2">TEXT(I$7+L$1*D$2*(1/E$7-1/E17)/(24*60*60),"t:mm:ss")</f>
        <v>11:00:00</v>
      </c>
      <c r="J17" s="22" t="str">
        <f t="shared" si="1"/>
        <v>11:40:38</v>
      </c>
      <c r="K17" s="22" t="str">
        <f t="shared" si="1"/>
        <v>11:28:23</v>
      </c>
      <c r="L17" s="22" t="str">
        <f t="shared" si="1"/>
        <v>11:28:23</v>
      </c>
      <c r="M17" s="65" t="str">
        <f t="shared" si="1"/>
        <v>11:28:23</v>
      </c>
      <c r="N17" s="22" t="str">
        <f t="shared" si="1"/>
        <v>11:24:20</v>
      </c>
    </row>
    <row r="18" spans="1:14" ht="15.5" x14ac:dyDescent="0.35">
      <c r="A18" s="8"/>
      <c r="B18" s="8"/>
      <c r="C18" s="35" t="str">
        <f>Startlista!C18</f>
        <v>Omega 34</v>
      </c>
      <c r="D18" s="35">
        <f>Startlista!D18</f>
        <v>166</v>
      </c>
      <c r="E18" s="34">
        <f>Startlista!H18</f>
        <v>0.94199999999999995</v>
      </c>
      <c r="F18" s="29" t="str">
        <f>Startlista!F18</f>
        <v>m</v>
      </c>
      <c r="G18" s="35" t="str">
        <f>Startlista!E18</f>
        <v>Nicole</v>
      </c>
      <c r="H18" s="35" t="str">
        <f>Startlista!G18</f>
        <v>Anders Högström</v>
      </c>
      <c r="I18" s="10" t="str">
        <f t="shared" si="2"/>
        <v>11:00:00</v>
      </c>
      <c r="J18" s="22" t="str">
        <f t="shared" si="1"/>
        <v>11:43:32</v>
      </c>
      <c r="K18" s="22" t="str">
        <f t="shared" si="1"/>
        <v>11:30:24</v>
      </c>
      <c r="L18" s="22" t="str">
        <f t="shared" si="1"/>
        <v>11:30:24</v>
      </c>
      <c r="M18" s="65" t="str">
        <f t="shared" si="1"/>
        <v>11:30:24</v>
      </c>
      <c r="N18" s="22" t="str">
        <f t="shared" si="1"/>
        <v>11:26:05</v>
      </c>
    </row>
    <row r="19" spans="1:14" ht="15.5" x14ac:dyDescent="0.35">
      <c r="A19" s="8"/>
      <c r="B19" s="8"/>
      <c r="C19" s="35" t="str">
        <f>Startlista!C19</f>
        <v>Bavaria 38</v>
      </c>
      <c r="D19" s="35">
        <f>Startlista!D19</f>
        <v>584</v>
      </c>
      <c r="E19" s="34">
        <f>Startlista!H19</f>
        <v>0.95</v>
      </c>
      <c r="F19" s="29" t="str">
        <f>Startlista!F19</f>
        <v>m</v>
      </c>
      <c r="G19" s="35" t="str">
        <f>Startlista!E19</f>
        <v>Mon-Demi</v>
      </c>
      <c r="H19" s="35" t="str">
        <f>Startlista!G19</f>
        <v>Kjell Olsson</v>
      </c>
      <c r="I19" s="10" t="str">
        <f t="shared" si="2"/>
        <v>11:00:00</v>
      </c>
      <c r="J19" s="22" t="str">
        <f t="shared" si="1"/>
        <v>11:46:04</v>
      </c>
      <c r="K19" s="22" t="str">
        <f t="shared" si="1"/>
        <v>11:32:11</v>
      </c>
      <c r="L19" s="22" t="str">
        <f t="shared" si="1"/>
        <v>11:32:11</v>
      </c>
      <c r="M19" s="65" t="str">
        <f>TEXT(M$7+M$4*$D$2*(1/$E$7-1/$E19)/(24*60*60),"t:mm:ss")</f>
        <v>11:32:11</v>
      </c>
      <c r="N19" s="22" t="str">
        <f t="shared" si="1"/>
        <v>11:27:36</v>
      </c>
    </row>
    <row r="20" spans="1:14" ht="15.5" x14ac:dyDescent="0.35">
      <c r="A20" s="8"/>
      <c r="B20" s="8"/>
      <c r="C20" s="35" t="str">
        <f>Startlista!C20</f>
        <v>S30</v>
      </c>
      <c r="D20" s="35">
        <f>Startlista!D20</f>
        <v>292</v>
      </c>
      <c r="E20" s="34">
        <f>Startlista!H20</f>
        <v>0.97</v>
      </c>
      <c r="F20" s="29" t="str">
        <f>Startlista!F20</f>
        <v>m</v>
      </c>
      <c r="G20" s="35" t="str">
        <f>Startlista!E20</f>
        <v>Saga</v>
      </c>
      <c r="H20" s="35" t="str">
        <f>Startlista!G20</f>
        <v>SG Lindgren</v>
      </c>
      <c r="I20" s="10" t="str">
        <f t="shared" si="2"/>
        <v>11:00:00</v>
      </c>
      <c r="J20" s="22" t="str">
        <f t="shared" si="1"/>
        <v>11:52:14</v>
      </c>
      <c r="K20" s="22" t="str">
        <f t="shared" si="1"/>
        <v>11:36:29</v>
      </c>
      <c r="L20" s="22" t="str">
        <f t="shared" si="1"/>
        <v>11:36:29</v>
      </c>
      <c r="M20" s="65" t="str">
        <f t="shared" si="1"/>
        <v>11:36:29</v>
      </c>
      <c r="N20" s="22" t="str">
        <f t="shared" si="1"/>
        <v>11:31:17</v>
      </c>
    </row>
    <row r="21" spans="1:14" ht="15.5" x14ac:dyDescent="0.35">
      <c r="A21" s="8"/>
      <c r="B21" s="8"/>
      <c r="C21" s="35" t="str">
        <f>Startlista!C21</f>
        <v>Oceanis</v>
      </c>
      <c r="D21" s="35" t="str">
        <f>Startlista!D21</f>
        <v>-</v>
      </c>
      <c r="E21" s="34">
        <f>Startlista!H21</f>
        <v>0.97499999999999998</v>
      </c>
      <c r="F21" s="29" t="str">
        <f>Startlista!F21</f>
        <v>m</v>
      </c>
      <c r="G21" s="35" t="str">
        <f>Startlista!E21</f>
        <v>-</v>
      </c>
      <c r="H21" s="35" t="str">
        <f>Startlista!G21</f>
        <v>Thomas Alvarsson</v>
      </c>
      <c r="I21" s="10" t="str">
        <f t="shared" si="2"/>
        <v>11:00:00</v>
      </c>
      <c r="J21" s="22" t="str">
        <f t="shared" si="1"/>
        <v>11:53:44</v>
      </c>
      <c r="K21" s="22" t="str">
        <f t="shared" si="1"/>
        <v>11:37:31</v>
      </c>
      <c r="L21" s="22" t="str">
        <f t="shared" si="1"/>
        <v>11:37:31</v>
      </c>
      <c r="M21" s="65" t="str">
        <f t="shared" si="1"/>
        <v>11:37:31</v>
      </c>
      <c r="N21" s="22" t="str">
        <f t="shared" si="1"/>
        <v>11:32:11</v>
      </c>
    </row>
    <row r="22" spans="1:14" ht="15.5" x14ac:dyDescent="0.35">
      <c r="A22" s="8"/>
      <c r="B22" s="8"/>
      <c r="C22" s="35" t="str">
        <f>Startlista!C22</f>
        <v>Scanner 391</v>
      </c>
      <c r="D22" s="35">
        <f>Startlista!D22</f>
        <v>120</v>
      </c>
      <c r="E22" s="34">
        <f>Startlista!H22</f>
        <v>1.028</v>
      </c>
      <c r="F22" s="29" t="str">
        <f>Startlista!F22</f>
        <v>m</v>
      </c>
      <c r="G22" s="35" t="str">
        <f>Startlista!E22</f>
        <v>Charisma</v>
      </c>
      <c r="H22" s="35" t="str">
        <f>Startlista!G22</f>
        <v>Per Jansson</v>
      </c>
      <c r="I22" s="10" t="str">
        <f t="shared" ref="I22" si="3">TEXT(I$7+L$1*D$2*(1/E$7-1/E22)/(24*60*60),"t:mm:ss")</f>
        <v>11:00:00</v>
      </c>
      <c r="J22" s="22" t="str">
        <f t="shared" si="1"/>
        <v>12:08:44</v>
      </c>
      <c r="K22" s="22" t="str">
        <f t="shared" si="1"/>
        <v>11:48:00</v>
      </c>
      <c r="L22" s="22" t="str">
        <f t="shared" si="1"/>
        <v>11:48:00</v>
      </c>
      <c r="M22" s="65" t="str">
        <f t="shared" si="1"/>
        <v>11:48:00</v>
      </c>
      <c r="N22" s="22" t="str">
        <f t="shared" si="1"/>
        <v>11:41:10</v>
      </c>
    </row>
    <row r="23" spans="1:14" ht="15.5" x14ac:dyDescent="0.35">
      <c r="A23" s="8"/>
      <c r="B23" s="8"/>
      <c r="C23" s="35"/>
      <c r="D23" s="13"/>
      <c r="E23" s="34"/>
      <c r="F23" s="29"/>
      <c r="G23" s="14"/>
      <c r="H23" s="14"/>
      <c r="I23" s="10"/>
      <c r="J23" s="22"/>
      <c r="K23" s="22"/>
      <c r="L23" s="22"/>
      <c r="M23" s="22"/>
      <c r="N23" s="22"/>
    </row>
    <row r="24" spans="1:14" ht="15.5" x14ac:dyDescent="0.35">
      <c r="A24" s="8"/>
      <c r="B24" s="8"/>
      <c r="C24" s="35"/>
      <c r="D24" s="13"/>
      <c r="E24" s="34"/>
      <c r="F24" s="29"/>
      <c r="G24" s="14"/>
      <c r="H24" s="14"/>
      <c r="I24" s="10"/>
      <c r="J24" s="22"/>
      <c r="K24" s="22"/>
      <c r="L24" s="22"/>
      <c r="M24" s="22"/>
      <c r="N24" s="22"/>
    </row>
    <row r="25" spans="1:14" ht="15.5" x14ac:dyDescent="0.35">
      <c r="A25" s="8"/>
      <c r="B25" s="8"/>
      <c r="C25" s="35"/>
      <c r="D25" s="13"/>
      <c r="E25" s="34"/>
      <c r="F25" s="29"/>
      <c r="G25" s="14"/>
      <c r="H25" s="14"/>
      <c r="I25" s="10"/>
      <c r="J25" s="22"/>
      <c r="K25" s="22"/>
      <c r="L25" s="22"/>
      <c r="M25" s="22"/>
      <c r="N25" s="22"/>
    </row>
    <row r="26" spans="1:14" ht="15.5" x14ac:dyDescent="0.35">
      <c r="A26" s="8"/>
      <c r="B26" s="8"/>
      <c r="C26" s="35"/>
      <c r="D26" s="13"/>
      <c r="E26" s="34"/>
      <c r="F26" s="29"/>
      <c r="G26" s="14"/>
      <c r="H26" s="14"/>
      <c r="I26" s="10"/>
      <c r="J26" s="22"/>
      <c r="K26" s="22"/>
      <c r="L26" s="22"/>
      <c r="M26" s="22"/>
      <c r="N26" s="22"/>
    </row>
    <row r="27" spans="1:14" ht="15.5" x14ac:dyDescent="0.35">
      <c r="A27" s="8"/>
      <c r="B27" s="8"/>
      <c r="C27" s="35"/>
      <c r="D27" s="13"/>
      <c r="E27" s="34"/>
      <c r="F27" s="29"/>
      <c r="G27" s="14"/>
      <c r="H27" s="14"/>
      <c r="I27" s="10"/>
      <c r="J27" s="22"/>
      <c r="K27" s="22"/>
      <c r="L27" s="22"/>
      <c r="M27" s="22"/>
      <c r="N27" s="22"/>
    </row>
    <row r="28" spans="1:14" ht="15.5" x14ac:dyDescent="0.35">
      <c r="A28" s="8"/>
      <c r="B28" s="8"/>
      <c r="C28" s="35"/>
      <c r="D28" s="13"/>
      <c r="E28" s="34"/>
      <c r="F28" s="29"/>
      <c r="G28" s="14"/>
      <c r="H28" s="14"/>
      <c r="I28" s="10"/>
      <c r="J28" s="22"/>
      <c r="K28" s="22"/>
      <c r="L28" s="22"/>
      <c r="M28" s="22"/>
      <c r="N28" s="22"/>
    </row>
  </sheetData>
  <pageMargins left="0.7" right="0.7" top="0.75" bottom="0.75" header="0.3" footer="0.3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68"/>
  <sheetViews>
    <sheetView workbookViewId="0">
      <selection activeCell="D9" sqref="D9"/>
    </sheetView>
  </sheetViews>
  <sheetFormatPr defaultRowHeight="14.5" x14ac:dyDescent="0.35"/>
  <cols>
    <col min="1" max="1" width="5.81640625" customWidth="1"/>
    <col min="2" max="2" width="20.81640625" customWidth="1"/>
    <col min="3" max="3" width="6.7265625" style="1" customWidth="1"/>
    <col min="4" max="4" width="8" style="1" customWidth="1"/>
    <col min="5" max="5" width="5.1796875" style="1" customWidth="1"/>
    <col min="6" max="6" width="12" bestFit="1" customWidth="1"/>
    <col min="7" max="7" width="20" customWidth="1"/>
    <col min="8" max="8" width="1" customWidth="1"/>
    <col min="9" max="9" width="8.54296875" bestFit="1" customWidth="1"/>
    <col min="10" max="10" width="9.1796875" customWidth="1"/>
    <col min="12" max="12" width="8.453125" customWidth="1"/>
    <col min="13" max="13" width="8" customWidth="1"/>
  </cols>
  <sheetData>
    <row r="1" spans="1:13" ht="18.5" x14ac:dyDescent="0.45">
      <c r="B1" s="24" t="s">
        <v>47</v>
      </c>
      <c r="H1" s="10"/>
      <c r="J1">
        <v>5.0000000000000001E-3</v>
      </c>
    </row>
    <row r="2" spans="1:13" x14ac:dyDescent="0.35">
      <c r="B2" s="6" t="s">
        <v>7</v>
      </c>
      <c r="C2" s="60">
        <f>'starttide M spinn'!C2</f>
        <v>18.600000000000001</v>
      </c>
      <c r="D2" s="7" t="s">
        <v>8</v>
      </c>
      <c r="E2" s="25"/>
      <c r="H2" s="10"/>
    </row>
    <row r="3" spans="1:13" x14ac:dyDescent="0.35">
      <c r="B3" s="28" t="s">
        <v>23</v>
      </c>
      <c r="G3" s="9"/>
      <c r="H3" s="10"/>
    </row>
    <row r="4" spans="1:13" x14ac:dyDescent="0.35">
      <c r="H4" s="20" t="s">
        <v>0</v>
      </c>
      <c r="I4" s="11">
        <v>915</v>
      </c>
      <c r="J4" s="11">
        <v>639</v>
      </c>
      <c r="K4" s="11">
        <v>639</v>
      </c>
      <c r="L4" s="11">
        <v>639</v>
      </c>
      <c r="M4" s="11">
        <v>548</v>
      </c>
    </row>
    <row r="5" spans="1:13" x14ac:dyDescent="0.35">
      <c r="H5" s="6" t="s">
        <v>9</v>
      </c>
      <c r="I5" s="21">
        <v>3</v>
      </c>
      <c r="J5" s="21">
        <v>4</v>
      </c>
      <c r="K5" s="21">
        <v>5</v>
      </c>
      <c r="L5" s="21">
        <v>6</v>
      </c>
      <c r="M5" s="21">
        <v>7</v>
      </c>
    </row>
    <row r="6" spans="1:13" ht="15.5" x14ac:dyDescent="0.35">
      <c r="A6" s="2"/>
      <c r="B6" s="2" t="str">
        <f>Startlista!C6</f>
        <v>Båttyp</v>
      </c>
      <c r="C6" s="3" t="str">
        <f>Startlista!D6</f>
        <v>Segelnr.</v>
      </c>
      <c r="D6" s="3" t="str">
        <f>Startlista!H6</f>
        <v>eff. SRS</v>
      </c>
      <c r="E6" s="3" t="str">
        <f>Startlista!F6</f>
        <v>"Spinn"</v>
      </c>
      <c r="F6" s="3" t="str">
        <f>Startlista!E6</f>
        <v>Båtnamn</v>
      </c>
      <c r="G6" s="2" t="str">
        <f>Startlista!G6</f>
        <v>Rorsman</v>
      </c>
      <c r="H6" s="3" t="s">
        <v>6</v>
      </c>
      <c r="I6" s="3"/>
      <c r="J6" s="3"/>
    </row>
    <row r="7" spans="1:13" ht="15.5" x14ac:dyDescent="0.35">
      <c r="A7" s="8"/>
      <c r="B7" s="13" t="str">
        <f>Startlista!C7</f>
        <v>"NOLLBÅT"</v>
      </c>
      <c r="C7" s="14"/>
      <c r="D7" s="26">
        <f>Startlista!H7</f>
        <v>0.82299999999999995</v>
      </c>
      <c r="E7" s="29"/>
      <c r="F7" s="14"/>
      <c r="G7" s="14"/>
      <c r="H7" s="61">
        <f>'starttide M spinn'!H7</f>
        <v>0.45833333333333331</v>
      </c>
      <c r="I7" s="36">
        <f>$H7</f>
        <v>0.45833333333333331</v>
      </c>
      <c r="J7" s="36">
        <f>$H7</f>
        <v>0.45833333333333331</v>
      </c>
      <c r="K7" s="36">
        <f>$H7</f>
        <v>0.45833333333333331</v>
      </c>
      <c r="L7" s="36">
        <f>$H7</f>
        <v>0.45833333333333331</v>
      </c>
      <c r="M7" s="36">
        <f>$H7</f>
        <v>0.45833333333333331</v>
      </c>
    </row>
    <row r="8" spans="1:13" ht="15.5" x14ac:dyDescent="0.35">
      <c r="A8" s="8"/>
      <c r="B8" s="13"/>
      <c r="C8" s="13"/>
      <c r="D8" s="23">
        <v>0.84</v>
      </c>
      <c r="E8" s="29"/>
      <c r="F8" s="14"/>
      <c r="G8" s="14"/>
      <c r="H8" s="10"/>
      <c r="I8" s="22" t="str">
        <f t="shared" ref="I8:M28" si="0">TEXT(I$7+I$4*$C$2*(1/$D$7-1/$D8)/(24*60*60),"t:mm:ss")</f>
        <v>11:06:59</v>
      </c>
      <c r="J8" s="22" t="str">
        <f t="shared" si="0"/>
        <v>11:04:52</v>
      </c>
      <c r="K8" s="22" t="str">
        <f t="shared" si="0"/>
        <v>11:04:52</v>
      </c>
      <c r="L8" s="22" t="str">
        <f t="shared" si="0"/>
        <v>11:04:52</v>
      </c>
      <c r="M8" s="22" t="str">
        <f t="shared" si="0"/>
        <v>11:04:11</v>
      </c>
    </row>
    <row r="9" spans="1:13" ht="15.5" x14ac:dyDescent="0.35">
      <c r="A9" s="8"/>
      <c r="B9" s="13"/>
      <c r="C9" s="13"/>
      <c r="D9" s="23">
        <f>D8+J$1</f>
        <v>0.84499999999999997</v>
      </c>
      <c r="E9" s="29"/>
      <c r="F9" s="14"/>
      <c r="G9" s="14"/>
      <c r="H9" s="10"/>
      <c r="I9" s="22" t="str">
        <f t="shared" si="0"/>
        <v>11:08:58</v>
      </c>
      <c r="J9" s="22" t="str">
        <f t="shared" si="0"/>
        <v>11:06:16</v>
      </c>
      <c r="K9" s="22" t="str">
        <f t="shared" si="0"/>
        <v>11:06:16</v>
      </c>
      <c r="L9" s="22" t="str">
        <f t="shared" si="0"/>
        <v>11:06:16</v>
      </c>
      <c r="M9" s="22" t="str">
        <f t="shared" si="0"/>
        <v>11:05:22</v>
      </c>
    </row>
    <row r="10" spans="1:13" ht="15.5" x14ac:dyDescent="0.35">
      <c r="A10" s="8"/>
      <c r="B10" s="13"/>
      <c r="C10" s="13"/>
      <c r="D10" s="23">
        <f t="shared" ref="D10:D38" si="1">D9+J$1</f>
        <v>0.85</v>
      </c>
      <c r="E10" s="29"/>
      <c r="F10" s="14"/>
      <c r="G10" s="14"/>
      <c r="H10" s="10"/>
      <c r="I10" s="22" t="str">
        <f t="shared" si="0"/>
        <v>11:10:57</v>
      </c>
      <c r="J10" s="22" t="str">
        <f t="shared" si="0"/>
        <v>11:07:39</v>
      </c>
      <c r="K10" s="22" t="str">
        <f t="shared" si="0"/>
        <v>11:07:39</v>
      </c>
      <c r="L10" s="22" t="str">
        <f t="shared" si="0"/>
        <v>11:07:39</v>
      </c>
      <c r="M10" s="22" t="str">
        <f t="shared" si="0"/>
        <v>11:06:33</v>
      </c>
    </row>
    <row r="11" spans="1:13" ht="15.5" x14ac:dyDescent="0.35">
      <c r="A11" s="8"/>
      <c r="B11" s="13"/>
      <c r="C11" s="13"/>
      <c r="D11" s="23">
        <f t="shared" si="1"/>
        <v>0.85499999999999998</v>
      </c>
      <c r="E11" s="29"/>
      <c r="F11" s="14"/>
      <c r="G11" s="14"/>
      <c r="H11" s="10"/>
      <c r="I11" s="22" t="str">
        <f t="shared" si="0"/>
        <v>11:12:54</v>
      </c>
      <c r="J11" s="22" t="str">
        <f t="shared" si="0"/>
        <v>11:09:01</v>
      </c>
      <c r="K11" s="22" t="str">
        <f t="shared" si="0"/>
        <v>11:09:01</v>
      </c>
      <c r="L11" s="22" t="str">
        <f t="shared" si="0"/>
        <v>11:09:01</v>
      </c>
      <c r="M11" s="22" t="str">
        <f t="shared" si="0"/>
        <v>11:07:44</v>
      </c>
    </row>
    <row r="12" spans="1:13" ht="15.5" x14ac:dyDescent="0.35">
      <c r="A12" s="8"/>
      <c r="B12" s="13"/>
      <c r="C12" s="13"/>
      <c r="D12" s="23">
        <f t="shared" si="1"/>
        <v>0.86</v>
      </c>
      <c r="E12" s="29"/>
      <c r="F12" s="14"/>
      <c r="G12" s="14"/>
      <c r="H12" s="10"/>
      <c r="I12" s="22" t="str">
        <f t="shared" si="0"/>
        <v>11:14:50</v>
      </c>
      <c r="J12" s="22" t="str">
        <f t="shared" si="0"/>
        <v>11:10:21</v>
      </c>
      <c r="K12" s="22" t="str">
        <f t="shared" si="0"/>
        <v>11:10:21</v>
      </c>
      <c r="L12" s="22" t="str">
        <f t="shared" si="0"/>
        <v>11:10:21</v>
      </c>
      <c r="M12" s="22" t="str">
        <f t="shared" si="0"/>
        <v>11:08:53</v>
      </c>
    </row>
    <row r="13" spans="1:13" ht="15.5" x14ac:dyDescent="0.35">
      <c r="A13" s="8"/>
      <c r="B13" s="13"/>
      <c r="C13" s="13"/>
      <c r="D13" s="23">
        <f t="shared" si="1"/>
        <v>0.86499999999999999</v>
      </c>
      <c r="E13" s="29"/>
      <c r="F13" s="14"/>
      <c r="G13" s="14"/>
      <c r="H13" s="10"/>
      <c r="I13" s="22" t="str">
        <f t="shared" si="0"/>
        <v>11:16:44</v>
      </c>
      <c r="J13" s="22" t="str">
        <f t="shared" si="0"/>
        <v>11:11:41</v>
      </c>
      <c r="K13" s="22" t="str">
        <f t="shared" si="0"/>
        <v>11:11:41</v>
      </c>
      <c r="L13" s="22" t="str">
        <f t="shared" si="0"/>
        <v>11:11:41</v>
      </c>
      <c r="M13" s="22" t="str">
        <f t="shared" si="0"/>
        <v>11:10:01</v>
      </c>
    </row>
    <row r="14" spans="1:13" ht="15.5" x14ac:dyDescent="0.35">
      <c r="A14" s="8"/>
      <c r="B14" s="13"/>
      <c r="C14" s="13"/>
      <c r="D14" s="23">
        <f t="shared" si="1"/>
        <v>0.87</v>
      </c>
      <c r="E14" s="29"/>
      <c r="F14" s="14"/>
      <c r="G14" s="14"/>
      <c r="H14" s="10"/>
      <c r="I14" s="22" t="str">
        <f t="shared" si="0"/>
        <v>11:18:37</v>
      </c>
      <c r="J14" s="22" t="str">
        <f t="shared" si="0"/>
        <v>11:13:00</v>
      </c>
      <c r="K14" s="22" t="str">
        <f t="shared" si="0"/>
        <v>11:13:00</v>
      </c>
      <c r="L14" s="22" t="str">
        <f t="shared" si="0"/>
        <v>11:13:00</v>
      </c>
      <c r="M14" s="22" t="str">
        <f t="shared" si="0"/>
        <v>11:11:09</v>
      </c>
    </row>
    <row r="15" spans="1:13" ht="15.5" x14ac:dyDescent="0.35">
      <c r="A15" s="8"/>
      <c r="B15" s="13"/>
      <c r="C15" s="13"/>
      <c r="D15" s="23">
        <f t="shared" si="1"/>
        <v>0.875</v>
      </c>
      <c r="E15" s="29"/>
      <c r="F15" s="14"/>
      <c r="G15" s="14"/>
      <c r="H15" s="10"/>
      <c r="I15" s="22" t="str">
        <f t="shared" si="0"/>
        <v>11:20:29</v>
      </c>
      <c r="J15" s="22" t="str">
        <f t="shared" si="0"/>
        <v>11:14:18</v>
      </c>
      <c r="K15" s="22" t="str">
        <f t="shared" si="0"/>
        <v>11:14:18</v>
      </c>
      <c r="L15" s="22" t="str">
        <f t="shared" si="0"/>
        <v>11:14:18</v>
      </c>
      <c r="M15" s="22" t="str">
        <f t="shared" si="0"/>
        <v>11:12:16</v>
      </c>
    </row>
    <row r="16" spans="1:13" ht="15.5" x14ac:dyDescent="0.35">
      <c r="A16" s="8"/>
      <c r="B16" s="13"/>
      <c r="C16" s="13"/>
      <c r="D16" s="23">
        <f t="shared" si="1"/>
        <v>0.88</v>
      </c>
      <c r="E16" s="29"/>
      <c r="F16" s="14"/>
      <c r="G16" s="14"/>
      <c r="H16" s="10"/>
      <c r="I16" s="22" t="str">
        <f t="shared" si="0"/>
        <v>11:22:19</v>
      </c>
      <c r="J16" s="22" t="str">
        <f t="shared" si="0"/>
        <v>11:15:35</v>
      </c>
      <c r="K16" s="22" t="str">
        <f t="shared" si="0"/>
        <v>11:15:35</v>
      </c>
      <c r="L16" s="22" t="str">
        <f t="shared" si="0"/>
        <v>11:15:35</v>
      </c>
      <c r="M16" s="22" t="str">
        <f t="shared" si="0"/>
        <v>11:13:22</v>
      </c>
    </row>
    <row r="17" spans="1:13" ht="15.5" x14ac:dyDescent="0.35">
      <c r="A17" s="8"/>
      <c r="B17" s="13"/>
      <c r="C17" s="13"/>
      <c r="D17" s="23">
        <f t="shared" si="1"/>
        <v>0.88500000000000001</v>
      </c>
      <c r="E17" s="29"/>
      <c r="F17" s="14"/>
      <c r="G17" s="14"/>
      <c r="H17" s="10"/>
      <c r="I17" s="22" t="str">
        <f t="shared" si="0"/>
        <v>11:24:09</v>
      </c>
      <c r="J17" s="22" t="str">
        <f t="shared" si="0"/>
        <v>11:16:52</v>
      </c>
      <c r="K17" s="22" t="str">
        <f t="shared" si="0"/>
        <v>11:16:52</v>
      </c>
      <c r="L17" s="22" t="str">
        <f t="shared" si="0"/>
        <v>11:16:52</v>
      </c>
      <c r="M17" s="22" t="str">
        <f t="shared" si="0"/>
        <v>11:14:28</v>
      </c>
    </row>
    <row r="18" spans="1:13" ht="15.5" x14ac:dyDescent="0.35">
      <c r="A18" s="8"/>
      <c r="B18" s="13"/>
      <c r="C18" s="13"/>
      <c r="D18" s="23">
        <f t="shared" si="1"/>
        <v>0.89</v>
      </c>
      <c r="E18" s="29"/>
      <c r="F18" s="14"/>
      <c r="G18" s="14"/>
      <c r="H18" s="10"/>
      <c r="I18" s="22" t="str">
        <f t="shared" si="0"/>
        <v>11:25:57</v>
      </c>
      <c r="J18" s="22" t="str">
        <f t="shared" si="0"/>
        <v>11:18:07</v>
      </c>
      <c r="K18" s="22" t="str">
        <f t="shared" si="0"/>
        <v>11:18:07</v>
      </c>
      <c r="L18" s="22" t="str">
        <f t="shared" si="0"/>
        <v>11:18:07</v>
      </c>
      <c r="M18" s="22" t="str">
        <f t="shared" si="0"/>
        <v>11:15:32</v>
      </c>
    </row>
    <row r="19" spans="1:13" ht="15.5" x14ac:dyDescent="0.35">
      <c r="A19" s="8"/>
      <c r="B19" s="13"/>
      <c r="C19" s="13"/>
      <c r="D19" s="23">
        <f t="shared" si="1"/>
        <v>0.89500000000000002</v>
      </c>
      <c r="E19" s="29"/>
      <c r="F19" s="14"/>
      <c r="G19" s="14"/>
      <c r="H19" s="10"/>
      <c r="I19" s="22" t="str">
        <f t="shared" si="0"/>
        <v>11:27:44</v>
      </c>
      <c r="J19" s="22" t="str">
        <f t="shared" si="0"/>
        <v>11:19:22</v>
      </c>
      <c r="K19" s="22" t="str">
        <f t="shared" si="0"/>
        <v>11:19:22</v>
      </c>
      <c r="L19" s="22" t="str">
        <f t="shared" si="0"/>
        <v>11:19:22</v>
      </c>
      <c r="M19" s="22" t="str">
        <f t="shared" si="0"/>
        <v>11:16:36</v>
      </c>
    </row>
    <row r="20" spans="1:13" ht="15.5" x14ac:dyDescent="0.35">
      <c r="A20" s="8"/>
      <c r="B20" s="13"/>
      <c r="C20" s="13"/>
      <c r="D20" s="23">
        <f t="shared" si="1"/>
        <v>0.9</v>
      </c>
      <c r="E20" s="29"/>
      <c r="F20" s="14"/>
      <c r="G20" s="14"/>
      <c r="H20" s="10"/>
      <c r="I20" s="22" t="str">
        <f t="shared" si="0"/>
        <v>11:29:29</v>
      </c>
      <c r="J20" s="22" t="str">
        <f t="shared" si="0"/>
        <v>11:20:36</v>
      </c>
      <c r="K20" s="22" t="str">
        <f t="shared" si="0"/>
        <v>11:20:36</v>
      </c>
      <c r="L20" s="22" t="str">
        <f t="shared" si="0"/>
        <v>11:20:36</v>
      </c>
      <c r="M20" s="22" t="str">
        <f t="shared" si="0"/>
        <v>11:17:40</v>
      </c>
    </row>
    <row r="21" spans="1:13" ht="15.5" x14ac:dyDescent="0.35">
      <c r="A21" s="8"/>
      <c r="B21" s="13"/>
      <c r="C21" s="13"/>
      <c r="D21" s="23">
        <f t="shared" si="1"/>
        <v>0.90500000000000003</v>
      </c>
      <c r="E21" s="29"/>
      <c r="F21" s="14"/>
      <c r="G21" s="14"/>
      <c r="H21" s="10"/>
      <c r="I21" s="22" t="str">
        <f t="shared" si="0"/>
        <v>11:31:14</v>
      </c>
      <c r="J21" s="22" t="str">
        <f t="shared" si="0"/>
        <v>11:21:49</v>
      </c>
      <c r="K21" s="22" t="str">
        <f t="shared" si="0"/>
        <v>11:21:49</v>
      </c>
      <c r="L21" s="22" t="str">
        <f t="shared" si="0"/>
        <v>11:21:49</v>
      </c>
      <c r="M21" s="22" t="str">
        <f t="shared" si="0"/>
        <v>11:18:42</v>
      </c>
    </row>
    <row r="22" spans="1:13" ht="15.5" x14ac:dyDescent="0.35">
      <c r="A22" s="8"/>
      <c r="B22" s="13"/>
      <c r="C22" s="13"/>
      <c r="D22" s="23">
        <f t="shared" si="1"/>
        <v>0.91</v>
      </c>
      <c r="E22" s="29"/>
      <c r="F22" s="14"/>
      <c r="G22" s="14"/>
      <c r="H22" s="10"/>
      <c r="I22" s="22" t="str">
        <f t="shared" si="0"/>
        <v>11:32:57</v>
      </c>
      <c r="J22" s="22" t="str">
        <f t="shared" si="0"/>
        <v>11:23:01</v>
      </c>
      <c r="K22" s="22" t="str">
        <f t="shared" si="0"/>
        <v>11:23:01</v>
      </c>
      <c r="L22" s="22" t="str">
        <f t="shared" si="0"/>
        <v>11:23:01</v>
      </c>
      <c r="M22" s="22" t="str">
        <f t="shared" si="0"/>
        <v>11:19:44</v>
      </c>
    </row>
    <row r="23" spans="1:13" ht="15.5" x14ac:dyDescent="0.35">
      <c r="A23" s="8"/>
      <c r="B23" s="13"/>
      <c r="C23" s="13"/>
      <c r="D23" s="23">
        <f t="shared" si="1"/>
        <v>0.91500000000000004</v>
      </c>
      <c r="E23" s="29"/>
      <c r="F23" s="14"/>
      <c r="G23" s="14"/>
      <c r="H23" s="10"/>
      <c r="I23" s="22" t="str">
        <f t="shared" si="0"/>
        <v>11:34:39</v>
      </c>
      <c r="J23" s="22" t="str">
        <f t="shared" si="0"/>
        <v>11:24:12</v>
      </c>
      <c r="K23" s="22" t="str">
        <f t="shared" si="0"/>
        <v>11:24:12</v>
      </c>
      <c r="L23" s="22" t="str">
        <f t="shared" si="0"/>
        <v>11:24:12</v>
      </c>
      <c r="M23" s="22" t="str">
        <f t="shared" si="0"/>
        <v>11:20:45</v>
      </c>
    </row>
    <row r="24" spans="1:13" ht="15.5" x14ac:dyDescent="0.35">
      <c r="A24" s="8"/>
      <c r="B24" s="13"/>
      <c r="C24" s="13"/>
      <c r="D24" s="23">
        <f t="shared" si="1"/>
        <v>0.92</v>
      </c>
      <c r="E24" s="29"/>
      <c r="F24" s="14"/>
      <c r="G24" s="14"/>
      <c r="H24" s="10"/>
      <c r="I24" s="22" t="str">
        <f t="shared" si="0"/>
        <v>11:36:20</v>
      </c>
      <c r="J24" s="22" t="str">
        <f t="shared" si="0"/>
        <v>11:25:23</v>
      </c>
      <c r="K24" s="22" t="str">
        <f t="shared" si="0"/>
        <v>11:25:23</v>
      </c>
      <c r="L24" s="22" t="str">
        <f t="shared" si="0"/>
        <v>11:25:23</v>
      </c>
      <c r="M24" s="22" t="str">
        <f t="shared" si="0"/>
        <v>11:21:46</v>
      </c>
    </row>
    <row r="25" spans="1:13" ht="15.5" x14ac:dyDescent="0.35">
      <c r="A25" s="8"/>
      <c r="B25" s="13"/>
      <c r="C25" s="13"/>
      <c r="D25" s="23">
        <f t="shared" si="1"/>
        <v>0.92500000000000004</v>
      </c>
      <c r="E25" s="29"/>
      <c r="F25" s="14"/>
      <c r="G25" s="14"/>
      <c r="H25" s="10"/>
      <c r="I25" s="22" t="str">
        <f t="shared" si="0"/>
        <v>11:38:00</v>
      </c>
      <c r="J25" s="22" t="str">
        <f t="shared" si="0"/>
        <v>11:26:32</v>
      </c>
      <c r="K25" s="22" t="str">
        <f t="shared" si="0"/>
        <v>11:26:32</v>
      </c>
      <c r="L25" s="22" t="str">
        <f t="shared" si="0"/>
        <v>11:26:32</v>
      </c>
      <c r="M25" s="22" t="str">
        <f t="shared" si="0"/>
        <v>11:22:46</v>
      </c>
    </row>
    <row r="26" spans="1:13" ht="15.5" x14ac:dyDescent="0.35">
      <c r="A26" s="8"/>
      <c r="B26" s="13"/>
      <c r="C26" s="13"/>
      <c r="D26" s="23">
        <f t="shared" si="1"/>
        <v>0.93</v>
      </c>
      <c r="E26" s="29"/>
      <c r="F26" s="14"/>
      <c r="G26" s="14"/>
      <c r="H26" s="10"/>
      <c r="I26" s="22" t="str">
        <f t="shared" si="0"/>
        <v>11:39:39</v>
      </c>
      <c r="J26" s="22" t="str">
        <f t="shared" si="0"/>
        <v>11:27:42</v>
      </c>
      <c r="K26" s="22" t="str">
        <f t="shared" si="0"/>
        <v>11:27:42</v>
      </c>
      <c r="L26" s="22" t="str">
        <f t="shared" si="0"/>
        <v>11:27:42</v>
      </c>
      <c r="M26" s="22" t="str">
        <f t="shared" si="0"/>
        <v>11:23:45</v>
      </c>
    </row>
    <row r="27" spans="1:13" ht="15.5" x14ac:dyDescent="0.35">
      <c r="A27" s="8"/>
      <c r="B27" s="13"/>
      <c r="C27" s="13"/>
      <c r="D27" s="23">
        <f t="shared" si="1"/>
        <v>0.93500000000000005</v>
      </c>
      <c r="E27" s="29"/>
      <c r="F27" s="14"/>
      <c r="G27" s="14"/>
      <c r="H27" s="10"/>
      <c r="I27" s="22" t="str">
        <f t="shared" si="0"/>
        <v>11:41:17</v>
      </c>
      <c r="J27" s="22" t="str">
        <f t="shared" si="0"/>
        <v>11:28:50</v>
      </c>
      <c r="K27" s="22" t="str">
        <f t="shared" si="0"/>
        <v>11:28:50</v>
      </c>
      <c r="L27" s="22" t="str">
        <f t="shared" si="0"/>
        <v>11:28:50</v>
      </c>
      <c r="M27" s="22" t="str">
        <f t="shared" si="0"/>
        <v>11:24:44</v>
      </c>
    </row>
    <row r="28" spans="1:13" ht="15.5" x14ac:dyDescent="0.35">
      <c r="A28" s="8"/>
      <c r="B28" s="13"/>
      <c r="C28" s="13"/>
      <c r="D28" s="23">
        <f t="shared" si="1"/>
        <v>0.94000000000000006</v>
      </c>
      <c r="E28" s="29"/>
      <c r="F28" s="14"/>
      <c r="G28" s="14"/>
      <c r="H28" s="10"/>
      <c r="I28" s="22" t="str">
        <f t="shared" si="0"/>
        <v>11:42:54</v>
      </c>
      <c r="J28" s="22" t="str">
        <f t="shared" si="0"/>
        <v>11:29:58</v>
      </c>
      <c r="K28" s="22" t="str">
        <f t="shared" si="0"/>
        <v>11:29:58</v>
      </c>
      <c r="L28" s="22" t="str">
        <f t="shared" si="0"/>
        <v>11:29:58</v>
      </c>
      <c r="M28" s="22" t="str">
        <f t="shared" si="0"/>
        <v>11:25:42</v>
      </c>
    </row>
    <row r="29" spans="1:13" ht="15.5" x14ac:dyDescent="0.35">
      <c r="A29" s="8"/>
      <c r="B29" s="13"/>
      <c r="C29" s="13"/>
      <c r="D29" s="23">
        <f t="shared" si="1"/>
        <v>0.94500000000000006</v>
      </c>
      <c r="E29" s="29"/>
      <c r="F29" s="14"/>
      <c r="G29" s="14"/>
      <c r="H29" s="10"/>
      <c r="I29" s="22" t="str">
        <f t="shared" ref="I29:M44" si="2">TEXT(I$7+I$4*$C$2*(1/$D$7-1/$D29)/(24*60*60),"t:mm:ss")</f>
        <v>11:44:30</v>
      </c>
      <c r="J29" s="22" t="str">
        <f t="shared" si="2"/>
        <v>11:31:04</v>
      </c>
      <c r="K29" s="22" t="str">
        <f t="shared" si="2"/>
        <v>11:31:04</v>
      </c>
      <c r="L29" s="22" t="str">
        <f t="shared" si="2"/>
        <v>11:31:04</v>
      </c>
      <c r="M29" s="22" t="str">
        <f t="shared" si="2"/>
        <v>11:26:39</v>
      </c>
    </row>
    <row r="30" spans="1:13" ht="15.5" x14ac:dyDescent="0.35">
      <c r="A30" s="8"/>
      <c r="B30" s="13"/>
      <c r="C30" s="13"/>
      <c r="D30" s="23">
        <f t="shared" si="1"/>
        <v>0.95000000000000007</v>
      </c>
      <c r="E30" s="29"/>
      <c r="F30" s="14"/>
      <c r="G30" s="14"/>
      <c r="H30" s="10"/>
      <c r="I30" s="22" t="str">
        <f t="shared" si="2"/>
        <v>11:46:04</v>
      </c>
      <c r="J30" s="22" t="str">
        <f t="shared" si="2"/>
        <v>11:32:11</v>
      </c>
      <c r="K30" s="22" t="str">
        <f t="shared" si="2"/>
        <v>11:32:11</v>
      </c>
      <c r="L30" s="22" t="str">
        <f t="shared" si="2"/>
        <v>11:32:11</v>
      </c>
      <c r="M30" s="22" t="str">
        <f t="shared" si="2"/>
        <v>11:27:36</v>
      </c>
    </row>
    <row r="31" spans="1:13" ht="15.5" x14ac:dyDescent="0.35">
      <c r="A31" s="8"/>
      <c r="B31" s="13"/>
      <c r="C31" s="13"/>
      <c r="D31" s="23">
        <f t="shared" si="1"/>
        <v>0.95500000000000007</v>
      </c>
      <c r="E31" s="29"/>
      <c r="F31" s="14"/>
      <c r="G31" s="14"/>
      <c r="H31" s="10"/>
      <c r="I31" s="22" t="str">
        <f t="shared" si="2"/>
        <v>11:47:38</v>
      </c>
      <c r="J31" s="22" t="str">
        <f t="shared" si="2"/>
        <v>11:33:16</v>
      </c>
      <c r="K31" s="22" t="str">
        <f t="shared" si="2"/>
        <v>11:33:16</v>
      </c>
      <c r="L31" s="22" t="str">
        <f t="shared" si="2"/>
        <v>11:33:16</v>
      </c>
      <c r="M31" s="22" t="str">
        <f t="shared" si="2"/>
        <v>11:28:32</v>
      </c>
    </row>
    <row r="32" spans="1:13" ht="15.5" x14ac:dyDescent="0.35">
      <c r="A32" s="8"/>
      <c r="B32" s="13"/>
      <c r="C32" s="13"/>
      <c r="D32" s="23">
        <f t="shared" si="1"/>
        <v>0.96000000000000008</v>
      </c>
      <c r="E32" s="29"/>
      <c r="F32" s="14"/>
      <c r="G32" s="14"/>
      <c r="H32" s="10"/>
      <c r="I32" s="22" t="str">
        <f t="shared" si="2"/>
        <v>11:49:11</v>
      </c>
      <c r="J32" s="22" t="str">
        <f t="shared" si="2"/>
        <v>11:34:21</v>
      </c>
      <c r="K32" s="22" t="str">
        <f t="shared" si="2"/>
        <v>11:34:21</v>
      </c>
      <c r="L32" s="22" t="str">
        <f t="shared" si="2"/>
        <v>11:34:21</v>
      </c>
      <c r="M32" s="22" t="str">
        <f t="shared" si="2"/>
        <v>11:29:27</v>
      </c>
    </row>
    <row r="33" spans="1:13" ht="15.5" x14ac:dyDescent="0.35">
      <c r="A33" s="8"/>
      <c r="B33" s="13"/>
      <c r="C33" s="13"/>
      <c r="D33" s="23">
        <f t="shared" si="1"/>
        <v>0.96500000000000008</v>
      </c>
      <c r="E33" s="29"/>
      <c r="F33" s="14"/>
      <c r="G33" s="14"/>
      <c r="H33" s="10"/>
      <c r="I33" s="22" t="str">
        <f t="shared" si="2"/>
        <v>11:50:43</v>
      </c>
      <c r="J33" s="22" t="str">
        <f t="shared" si="2"/>
        <v>11:35:25</v>
      </c>
      <c r="K33" s="22" t="str">
        <f t="shared" si="2"/>
        <v>11:35:25</v>
      </c>
      <c r="L33" s="22" t="str">
        <f t="shared" si="2"/>
        <v>11:35:25</v>
      </c>
      <c r="M33" s="22" t="str">
        <f t="shared" si="2"/>
        <v>11:30:22</v>
      </c>
    </row>
    <row r="34" spans="1:13" ht="15.5" x14ac:dyDescent="0.35">
      <c r="A34" s="8"/>
      <c r="B34" s="13"/>
      <c r="C34" s="13"/>
      <c r="D34" s="23">
        <f t="shared" si="1"/>
        <v>0.97000000000000008</v>
      </c>
      <c r="E34" s="29"/>
      <c r="F34" s="14"/>
      <c r="G34" s="14"/>
      <c r="H34" s="10"/>
      <c r="I34" s="22" t="str">
        <f t="shared" si="2"/>
        <v>11:52:14</v>
      </c>
      <c r="J34" s="22" t="str">
        <f t="shared" si="2"/>
        <v>11:36:29</v>
      </c>
      <c r="K34" s="22" t="str">
        <f t="shared" si="2"/>
        <v>11:36:29</v>
      </c>
      <c r="L34" s="22" t="str">
        <f t="shared" si="2"/>
        <v>11:36:29</v>
      </c>
      <c r="M34" s="22" t="str">
        <f t="shared" si="2"/>
        <v>11:31:17</v>
      </c>
    </row>
    <row r="35" spans="1:13" ht="15.5" x14ac:dyDescent="0.35">
      <c r="A35" s="8"/>
      <c r="B35" s="13"/>
      <c r="C35" s="13"/>
      <c r="D35" s="23">
        <f t="shared" si="1"/>
        <v>0.97500000000000009</v>
      </c>
      <c r="E35" s="29"/>
      <c r="F35" s="14"/>
      <c r="G35" s="14"/>
      <c r="H35" s="10"/>
      <c r="I35" s="22" t="str">
        <f t="shared" si="2"/>
        <v>11:53:44</v>
      </c>
      <c r="J35" s="22" t="str">
        <f t="shared" si="2"/>
        <v>11:37:31</v>
      </c>
      <c r="K35" s="22" t="str">
        <f t="shared" si="2"/>
        <v>11:37:31</v>
      </c>
      <c r="L35" s="22" t="str">
        <f t="shared" si="2"/>
        <v>11:37:31</v>
      </c>
      <c r="M35" s="22" t="str">
        <f t="shared" si="2"/>
        <v>11:32:11</v>
      </c>
    </row>
    <row r="36" spans="1:13" ht="15.5" x14ac:dyDescent="0.35">
      <c r="A36" s="8"/>
      <c r="B36" s="13"/>
      <c r="C36" s="13"/>
      <c r="D36" s="23">
        <f t="shared" si="1"/>
        <v>0.98000000000000009</v>
      </c>
      <c r="E36" s="29"/>
      <c r="F36" s="14"/>
      <c r="G36" s="14"/>
      <c r="H36" s="10"/>
      <c r="I36" s="22" t="str">
        <f t="shared" si="2"/>
        <v>11:55:13</v>
      </c>
      <c r="J36" s="22" t="str">
        <f t="shared" si="2"/>
        <v>11:38:34</v>
      </c>
      <c r="K36" s="22" t="str">
        <f t="shared" si="2"/>
        <v>11:38:34</v>
      </c>
      <c r="L36" s="22" t="str">
        <f t="shared" si="2"/>
        <v>11:38:34</v>
      </c>
      <c r="M36" s="22" t="str">
        <f t="shared" si="2"/>
        <v>11:33:04</v>
      </c>
    </row>
    <row r="37" spans="1:13" ht="15.5" x14ac:dyDescent="0.35">
      <c r="A37" s="8"/>
      <c r="B37" s="13"/>
      <c r="C37" s="13"/>
      <c r="D37" s="23">
        <f t="shared" si="1"/>
        <v>0.9850000000000001</v>
      </c>
      <c r="E37" s="29"/>
      <c r="F37" s="14"/>
      <c r="G37" s="14"/>
      <c r="H37" s="10"/>
      <c r="I37" s="22" t="str">
        <f t="shared" si="2"/>
        <v>11:56:41</v>
      </c>
      <c r="J37" s="22" t="str">
        <f t="shared" si="2"/>
        <v>11:39:35</v>
      </c>
      <c r="K37" s="22" t="str">
        <f t="shared" si="2"/>
        <v>11:39:35</v>
      </c>
      <c r="L37" s="22" t="str">
        <f t="shared" si="2"/>
        <v>11:39:35</v>
      </c>
      <c r="M37" s="22" t="str">
        <f t="shared" si="2"/>
        <v>11:33:57</v>
      </c>
    </row>
    <row r="38" spans="1:13" ht="15.5" x14ac:dyDescent="0.35">
      <c r="A38" s="8"/>
      <c r="B38" s="13"/>
      <c r="C38" s="13"/>
      <c r="D38" s="23">
        <f t="shared" si="1"/>
        <v>0.9900000000000001</v>
      </c>
      <c r="E38" s="29"/>
      <c r="F38" s="14"/>
      <c r="G38" s="14"/>
      <c r="H38" s="10"/>
      <c r="I38" s="22" t="str">
        <f t="shared" si="2"/>
        <v>11:58:08</v>
      </c>
      <c r="J38" s="22" t="str">
        <f t="shared" si="2"/>
        <v>11:40:36</v>
      </c>
      <c r="K38" s="22" t="str">
        <f t="shared" si="2"/>
        <v>11:40:36</v>
      </c>
      <c r="L38" s="22" t="str">
        <f t="shared" si="2"/>
        <v>11:40:36</v>
      </c>
      <c r="M38" s="22" t="str">
        <f t="shared" si="2"/>
        <v>11:34:49</v>
      </c>
    </row>
    <row r="39" spans="1:13" ht="15.5" x14ac:dyDescent="0.35">
      <c r="A39" s="8"/>
      <c r="B39" s="13"/>
      <c r="C39" s="13"/>
      <c r="D39" s="23">
        <f t="shared" ref="D39:D68" si="3">D38+J$1</f>
        <v>0.99500000000000011</v>
      </c>
      <c r="E39" s="29"/>
      <c r="F39" s="14"/>
      <c r="G39" s="14"/>
      <c r="H39" s="10"/>
      <c r="I39" s="22" t="str">
        <f t="shared" si="2"/>
        <v>11:59:35</v>
      </c>
      <c r="J39" s="22" t="str">
        <f t="shared" si="2"/>
        <v>11:41:36</v>
      </c>
      <c r="K39" s="22" t="str">
        <f t="shared" si="2"/>
        <v>11:41:36</v>
      </c>
      <c r="L39" s="22" t="str">
        <f t="shared" si="2"/>
        <v>11:41:36</v>
      </c>
      <c r="M39" s="22" t="str">
        <f t="shared" si="2"/>
        <v>11:35:41</v>
      </c>
    </row>
    <row r="40" spans="1:13" ht="15.5" x14ac:dyDescent="0.35">
      <c r="A40" s="8"/>
      <c r="B40" s="13"/>
      <c r="C40" s="13"/>
      <c r="D40" s="23">
        <f t="shared" si="3"/>
        <v>1</v>
      </c>
      <c r="E40" s="29"/>
      <c r="F40" s="14"/>
      <c r="G40" s="14"/>
      <c r="H40" s="10"/>
      <c r="I40" s="22" t="str">
        <f t="shared" si="2"/>
        <v>12:01:00</v>
      </c>
      <c r="J40" s="22" t="str">
        <f t="shared" si="2"/>
        <v>11:42:36</v>
      </c>
      <c r="K40" s="22" t="str">
        <f t="shared" si="2"/>
        <v>11:42:36</v>
      </c>
      <c r="L40" s="22" t="str">
        <f t="shared" si="2"/>
        <v>11:42:36</v>
      </c>
      <c r="M40" s="22" t="str">
        <f t="shared" si="2"/>
        <v>11:36:32</v>
      </c>
    </row>
    <row r="41" spans="1:13" ht="15.5" x14ac:dyDescent="0.35">
      <c r="A41" s="8"/>
      <c r="B41" s="13"/>
      <c r="C41" s="13"/>
      <c r="D41" s="23">
        <f t="shared" si="3"/>
        <v>1.0049999999999999</v>
      </c>
      <c r="E41" s="29"/>
      <c r="F41" s="14"/>
      <c r="G41" s="14"/>
      <c r="H41" s="10"/>
      <c r="I41" s="22" t="str">
        <f t="shared" si="2"/>
        <v>12:02:25</v>
      </c>
      <c r="J41" s="22" t="str">
        <f t="shared" si="2"/>
        <v>11:43:35</v>
      </c>
      <c r="K41" s="22" t="str">
        <f t="shared" si="2"/>
        <v>11:43:35</v>
      </c>
      <c r="L41" s="22" t="str">
        <f t="shared" si="2"/>
        <v>11:43:35</v>
      </c>
      <c r="M41" s="22" t="str">
        <f t="shared" si="2"/>
        <v>11:37:23</v>
      </c>
    </row>
    <row r="42" spans="1:13" ht="15.5" x14ac:dyDescent="0.35">
      <c r="A42" s="8"/>
      <c r="B42" s="13"/>
      <c r="C42" s="13"/>
      <c r="D42" s="23">
        <f t="shared" si="3"/>
        <v>1.0099999999999998</v>
      </c>
      <c r="E42" s="29"/>
      <c r="F42" s="14"/>
      <c r="G42" s="14"/>
      <c r="H42" s="10"/>
      <c r="I42" s="22" t="str">
        <f t="shared" si="2"/>
        <v>12:03:49</v>
      </c>
      <c r="J42" s="22" t="str">
        <f t="shared" si="2"/>
        <v>11:44:34</v>
      </c>
      <c r="K42" s="22" t="str">
        <f t="shared" si="2"/>
        <v>11:44:34</v>
      </c>
      <c r="L42" s="22" t="str">
        <f t="shared" si="2"/>
        <v>11:44:34</v>
      </c>
      <c r="M42" s="22" t="str">
        <f t="shared" si="2"/>
        <v>11:38:13</v>
      </c>
    </row>
    <row r="43" spans="1:13" ht="15.5" x14ac:dyDescent="0.35">
      <c r="A43" s="8"/>
      <c r="B43" s="13"/>
      <c r="C43" s="13"/>
      <c r="D43" s="23">
        <f t="shared" si="3"/>
        <v>1.0149999999999997</v>
      </c>
      <c r="E43" s="29"/>
      <c r="F43" s="14"/>
      <c r="G43" s="14"/>
      <c r="H43" s="10"/>
      <c r="I43" s="22" t="str">
        <f t="shared" si="2"/>
        <v>12:05:12</v>
      </c>
      <c r="J43" s="22" t="str">
        <f t="shared" si="2"/>
        <v>11:45:32</v>
      </c>
      <c r="K43" s="22" t="str">
        <f t="shared" si="2"/>
        <v>11:45:32</v>
      </c>
      <c r="L43" s="22" t="str">
        <f t="shared" si="2"/>
        <v>11:45:32</v>
      </c>
      <c r="M43" s="22" t="str">
        <f t="shared" si="2"/>
        <v>11:39:03</v>
      </c>
    </row>
    <row r="44" spans="1:13" ht="15.5" x14ac:dyDescent="0.35">
      <c r="A44" s="8"/>
      <c r="B44" s="13"/>
      <c r="C44" s="13"/>
      <c r="D44" s="23">
        <f t="shared" si="3"/>
        <v>1.0199999999999996</v>
      </c>
      <c r="E44" s="29"/>
      <c r="F44" s="14"/>
      <c r="G44" s="14"/>
      <c r="H44" s="10"/>
      <c r="I44" s="22" t="str">
        <f t="shared" si="2"/>
        <v>12:06:34</v>
      </c>
      <c r="J44" s="22" t="str">
        <f t="shared" si="2"/>
        <v>11:46:29</v>
      </c>
      <c r="K44" s="22" t="str">
        <f t="shared" si="2"/>
        <v>11:46:29</v>
      </c>
      <c r="L44" s="22" t="str">
        <f t="shared" si="2"/>
        <v>11:46:29</v>
      </c>
      <c r="M44" s="22" t="str">
        <f t="shared" si="2"/>
        <v>11:39:52</v>
      </c>
    </row>
    <row r="45" spans="1:13" ht="15.5" x14ac:dyDescent="0.35">
      <c r="A45" s="8"/>
      <c r="B45" s="13"/>
      <c r="C45" s="13"/>
      <c r="D45" s="23">
        <f t="shared" si="3"/>
        <v>1.0249999999999995</v>
      </c>
      <c r="E45" s="29"/>
      <c r="F45" s="14"/>
      <c r="G45" s="14"/>
      <c r="H45" s="10"/>
      <c r="I45" s="22" t="str">
        <f t="shared" ref="I45:M68" si="4">TEXT(I$7+I$4*$C$2*(1/$D$7-1/$D45)/(24*60*60),"t:mm:ss")</f>
        <v>12:07:55</v>
      </c>
      <c r="J45" s="22" t="str">
        <f t="shared" si="4"/>
        <v>11:47:26</v>
      </c>
      <c r="K45" s="22" t="str">
        <f t="shared" si="4"/>
        <v>11:47:26</v>
      </c>
      <c r="L45" s="22" t="str">
        <f t="shared" si="4"/>
        <v>11:47:26</v>
      </c>
      <c r="M45" s="22" t="str">
        <f t="shared" si="4"/>
        <v>11:40:41</v>
      </c>
    </row>
    <row r="46" spans="1:13" ht="15.5" x14ac:dyDescent="0.35">
      <c r="A46" s="8"/>
      <c r="B46" s="13"/>
      <c r="C46" s="13"/>
      <c r="D46" s="23">
        <f t="shared" si="3"/>
        <v>1.0299999999999994</v>
      </c>
      <c r="E46" s="29"/>
      <c r="F46" s="14"/>
      <c r="G46" s="14"/>
      <c r="H46" s="10"/>
      <c r="I46" s="22" t="str">
        <f t="shared" si="4"/>
        <v>12:09:16</v>
      </c>
      <c r="J46" s="22" t="str">
        <f t="shared" si="4"/>
        <v>11:48:22</v>
      </c>
      <c r="K46" s="22" t="str">
        <f t="shared" si="4"/>
        <v>11:48:22</v>
      </c>
      <c r="L46" s="22" t="str">
        <f t="shared" si="4"/>
        <v>11:48:22</v>
      </c>
      <c r="M46" s="22" t="str">
        <f t="shared" si="4"/>
        <v>11:41:29</v>
      </c>
    </row>
    <row r="47" spans="1:13" ht="15.5" x14ac:dyDescent="0.35">
      <c r="A47" s="8"/>
      <c r="B47" s="13"/>
      <c r="C47" s="13"/>
      <c r="D47" s="23">
        <f t="shared" si="3"/>
        <v>1.0349999999999993</v>
      </c>
      <c r="E47" s="29"/>
      <c r="F47" s="14"/>
      <c r="G47" s="14"/>
      <c r="H47" s="10"/>
      <c r="I47" s="22" t="str">
        <f t="shared" si="4"/>
        <v>12:10:36</v>
      </c>
      <c r="J47" s="22" t="str">
        <f t="shared" si="4"/>
        <v>11:49:18</v>
      </c>
      <c r="K47" s="22" t="str">
        <f t="shared" si="4"/>
        <v>11:49:18</v>
      </c>
      <c r="L47" s="22" t="str">
        <f t="shared" si="4"/>
        <v>11:49:18</v>
      </c>
      <c r="M47" s="22" t="str">
        <f t="shared" si="4"/>
        <v>11:42:17</v>
      </c>
    </row>
    <row r="48" spans="1:13" ht="15.5" x14ac:dyDescent="0.35">
      <c r="A48" s="8"/>
      <c r="B48" s="13"/>
      <c r="C48" s="13"/>
      <c r="D48" s="23">
        <f t="shared" si="3"/>
        <v>1.0399999999999991</v>
      </c>
      <c r="E48" s="29"/>
      <c r="F48" s="14"/>
      <c r="G48" s="14"/>
      <c r="H48" s="10"/>
      <c r="I48" s="22" t="str">
        <f t="shared" si="4"/>
        <v>12:11:55</v>
      </c>
      <c r="J48" s="22" t="str">
        <f t="shared" si="4"/>
        <v>11:50:13</v>
      </c>
      <c r="K48" s="22" t="str">
        <f t="shared" si="4"/>
        <v>11:50:13</v>
      </c>
      <c r="L48" s="22" t="str">
        <f t="shared" si="4"/>
        <v>11:50:13</v>
      </c>
      <c r="M48" s="22" t="str">
        <f t="shared" si="4"/>
        <v>11:43:04</v>
      </c>
    </row>
    <row r="49" spans="1:13" ht="15.5" x14ac:dyDescent="0.35">
      <c r="A49" s="8"/>
      <c r="B49" s="13"/>
      <c r="C49" s="13"/>
      <c r="D49" s="23">
        <f t="shared" si="3"/>
        <v>1.044999999999999</v>
      </c>
      <c r="E49" s="29"/>
      <c r="F49" s="14"/>
      <c r="G49" s="14"/>
      <c r="H49" s="10"/>
      <c r="I49" s="22" t="str">
        <f t="shared" si="4"/>
        <v>12:13:13</v>
      </c>
      <c r="J49" s="22" t="str">
        <f t="shared" si="4"/>
        <v>11:51:08</v>
      </c>
      <c r="K49" s="22" t="str">
        <f t="shared" si="4"/>
        <v>11:51:08</v>
      </c>
      <c r="L49" s="22" t="str">
        <f t="shared" si="4"/>
        <v>11:51:08</v>
      </c>
      <c r="M49" s="22" t="str">
        <f t="shared" si="4"/>
        <v>11:43:51</v>
      </c>
    </row>
    <row r="50" spans="1:13" ht="15.5" x14ac:dyDescent="0.35">
      <c r="A50" s="8"/>
      <c r="B50" s="13"/>
      <c r="C50" s="13"/>
      <c r="D50" s="23">
        <f t="shared" si="3"/>
        <v>1.0499999999999989</v>
      </c>
      <c r="E50" s="29"/>
      <c r="F50" s="14"/>
      <c r="G50" s="14"/>
      <c r="H50" s="10"/>
      <c r="I50" s="22" t="str">
        <f t="shared" si="4"/>
        <v>12:14:31</v>
      </c>
      <c r="J50" s="22" t="str">
        <f t="shared" si="4"/>
        <v>11:52:02</v>
      </c>
      <c r="K50" s="22" t="str">
        <f t="shared" si="4"/>
        <v>11:52:02</v>
      </c>
      <c r="L50" s="22" t="str">
        <f t="shared" si="4"/>
        <v>11:52:02</v>
      </c>
      <c r="M50" s="22" t="str">
        <f t="shared" si="4"/>
        <v>11:44:38</v>
      </c>
    </row>
    <row r="51" spans="1:13" ht="15.5" x14ac:dyDescent="0.35">
      <c r="A51" s="8"/>
      <c r="B51" s="13"/>
      <c r="C51" s="13"/>
      <c r="D51" s="23">
        <f t="shared" si="3"/>
        <v>1.0549999999999988</v>
      </c>
      <c r="E51" s="29"/>
      <c r="F51" s="14"/>
      <c r="G51" s="14"/>
      <c r="H51" s="10"/>
      <c r="I51" s="22" t="str">
        <f t="shared" si="4"/>
        <v>12:15:47</v>
      </c>
      <c r="J51" s="22" t="str">
        <f t="shared" si="4"/>
        <v>11:52:56</v>
      </c>
      <c r="K51" s="22" t="str">
        <f t="shared" si="4"/>
        <v>11:52:56</v>
      </c>
      <c r="L51" s="22" t="str">
        <f t="shared" si="4"/>
        <v>11:52:56</v>
      </c>
      <c r="M51" s="22" t="str">
        <f t="shared" si="4"/>
        <v>11:45:24</v>
      </c>
    </row>
    <row r="52" spans="1:13" ht="15.5" x14ac:dyDescent="0.35">
      <c r="A52" s="8"/>
      <c r="B52" s="13"/>
      <c r="C52" s="13"/>
      <c r="D52" s="23">
        <f t="shared" si="3"/>
        <v>1.0599999999999987</v>
      </c>
      <c r="E52" s="29"/>
      <c r="F52" s="14"/>
      <c r="G52" s="14"/>
      <c r="H52" s="10"/>
      <c r="I52" s="22" t="str">
        <f t="shared" si="4"/>
        <v>12:17:04</v>
      </c>
      <c r="J52" s="22" t="str">
        <f t="shared" si="4"/>
        <v>11:53:49</v>
      </c>
      <c r="K52" s="22" t="str">
        <f t="shared" si="4"/>
        <v>11:53:49</v>
      </c>
      <c r="L52" s="22" t="str">
        <f t="shared" si="4"/>
        <v>11:53:49</v>
      </c>
      <c r="M52" s="22" t="str">
        <f t="shared" si="4"/>
        <v>11:46:09</v>
      </c>
    </row>
    <row r="53" spans="1:13" ht="15.5" x14ac:dyDescent="0.35">
      <c r="A53" s="8"/>
      <c r="B53" s="13"/>
      <c r="C53" s="13"/>
      <c r="D53" s="23">
        <f t="shared" si="3"/>
        <v>1.0649999999999986</v>
      </c>
      <c r="E53" s="29"/>
      <c r="F53" s="14"/>
      <c r="G53" s="14"/>
      <c r="H53" s="10"/>
      <c r="I53" s="22" t="str">
        <f t="shared" si="4"/>
        <v>12:18:19</v>
      </c>
      <c r="J53" s="22" t="str">
        <f t="shared" si="4"/>
        <v>11:54:42</v>
      </c>
      <c r="K53" s="22" t="str">
        <f t="shared" si="4"/>
        <v>11:54:42</v>
      </c>
      <c r="L53" s="22" t="str">
        <f t="shared" si="4"/>
        <v>11:54:42</v>
      </c>
      <c r="M53" s="22" t="str">
        <f t="shared" si="4"/>
        <v>11:46:54</v>
      </c>
    </row>
    <row r="54" spans="1:13" ht="15.5" x14ac:dyDescent="0.35">
      <c r="A54" s="8"/>
      <c r="B54" s="13"/>
      <c r="C54" s="13"/>
      <c r="D54" s="23">
        <f t="shared" si="3"/>
        <v>1.0699999999999985</v>
      </c>
      <c r="E54" s="29"/>
      <c r="F54" s="14"/>
      <c r="G54" s="14"/>
      <c r="H54" s="10"/>
      <c r="I54" s="22" t="str">
        <f t="shared" si="4"/>
        <v>12:19:34</v>
      </c>
      <c r="J54" s="22" t="str">
        <f t="shared" si="4"/>
        <v>11:55:34</v>
      </c>
      <c r="K54" s="22" t="str">
        <f t="shared" si="4"/>
        <v>11:55:34</v>
      </c>
      <c r="L54" s="22" t="str">
        <f t="shared" si="4"/>
        <v>11:55:34</v>
      </c>
      <c r="M54" s="22" t="str">
        <f t="shared" si="4"/>
        <v>11:47:39</v>
      </c>
    </row>
    <row r="55" spans="1:13" ht="15.5" x14ac:dyDescent="0.35">
      <c r="A55" s="8"/>
      <c r="B55" s="13"/>
      <c r="C55" s="13"/>
      <c r="D55" s="23">
        <f t="shared" si="3"/>
        <v>1.0749999999999984</v>
      </c>
      <c r="E55" s="29"/>
      <c r="F55" s="14"/>
      <c r="G55" s="14"/>
      <c r="H55" s="10"/>
      <c r="I55" s="22" t="str">
        <f t="shared" si="4"/>
        <v>12:20:48</v>
      </c>
      <c r="J55" s="22" t="str">
        <f t="shared" si="4"/>
        <v>11:56:25</v>
      </c>
      <c r="K55" s="22" t="str">
        <f t="shared" si="4"/>
        <v>11:56:25</v>
      </c>
      <c r="L55" s="22" t="str">
        <f t="shared" si="4"/>
        <v>11:56:25</v>
      </c>
      <c r="M55" s="22" t="str">
        <f t="shared" si="4"/>
        <v>11:48:23</v>
      </c>
    </row>
    <row r="56" spans="1:13" ht="15.5" x14ac:dyDescent="0.35">
      <c r="A56" s="8"/>
      <c r="B56" s="13"/>
      <c r="C56" s="13"/>
      <c r="D56" s="23">
        <f t="shared" si="3"/>
        <v>1.0799999999999983</v>
      </c>
      <c r="E56" s="29"/>
      <c r="F56" s="14"/>
      <c r="G56" s="14"/>
      <c r="H56" s="10"/>
      <c r="I56" s="22" t="str">
        <f t="shared" si="4"/>
        <v>12:22:01</v>
      </c>
      <c r="J56" s="22" t="str">
        <f t="shared" si="4"/>
        <v>11:57:17</v>
      </c>
      <c r="K56" s="22" t="str">
        <f t="shared" si="4"/>
        <v>11:57:17</v>
      </c>
      <c r="L56" s="22" t="str">
        <f t="shared" si="4"/>
        <v>11:57:17</v>
      </c>
      <c r="M56" s="22" t="str">
        <f t="shared" si="4"/>
        <v>11:49:07</v>
      </c>
    </row>
    <row r="57" spans="1:13" ht="15.5" x14ac:dyDescent="0.35">
      <c r="A57" s="8"/>
      <c r="B57" s="13"/>
      <c r="C57" s="13"/>
      <c r="D57" s="23">
        <f t="shared" si="3"/>
        <v>1.0849999999999982</v>
      </c>
      <c r="E57" s="29"/>
      <c r="F57" s="14"/>
      <c r="G57" s="14"/>
      <c r="H57" s="10"/>
      <c r="I57" s="22" t="str">
        <f t="shared" si="4"/>
        <v>12:23:14</v>
      </c>
      <c r="J57" s="22" t="str">
        <f t="shared" si="4"/>
        <v>11:58:07</v>
      </c>
      <c r="K57" s="22" t="str">
        <f t="shared" si="4"/>
        <v>11:58:07</v>
      </c>
      <c r="L57" s="22" t="str">
        <f t="shared" si="4"/>
        <v>11:58:07</v>
      </c>
      <c r="M57" s="22" t="str">
        <f t="shared" si="4"/>
        <v>11:49:51</v>
      </c>
    </row>
    <row r="58" spans="1:13" ht="15.5" x14ac:dyDescent="0.35">
      <c r="A58" s="8"/>
      <c r="B58" s="13"/>
      <c r="C58" s="13"/>
      <c r="D58" s="23">
        <f t="shared" si="3"/>
        <v>1.0899999999999981</v>
      </c>
      <c r="E58" s="29"/>
      <c r="F58" s="14"/>
      <c r="G58" s="14"/>
      <c r="H58" s="10"/>
      <c r="I58" s="22" t="str">
        <f t="shared" si="4"/>
        <v>12:24:25</v>
      </c>
      <c r="J58" s="22" t="str">
        <f t="shared" si="4"/>
        <v>11:58:58</v>
      </c>
      <c r="K58" s="22" t="str">
        <f t="shared" si="4"/>
        <v>11:58:58</v>
      </c>
      <c r="L58" s="22" t="str">
        <f t="shared" si="4"/>
        <v>11:58:58</v>
      </c>
      <c r="M58" s="22" t="str">
        <f t="shared" si="4"/>
        <v>11:50:34</v>
      </c>
    </row>
    <row r="59" spans="1:13" ht="15.5" x14ac:dyDescent="0.35">
      <c r="A59" s="8"/>
      <c r="B59" s="13"/>
      <c r="C59" s="13"/>
      <c r="D59" s="23">
        <f t="shared" si="3"/>
        <v>1.094999999999998</v>
      </c>
      <c r="E59" s="29"/>
      <c r="F59" s="14"/>
      <c r="G59" s="14"/>
      <c r="H59" s="10"/>
      <c r="I59" s="22" t="str">
        <f t="shared" si="4"/>
        <v>12:25:37</v>
      </c>
      <c r="J59" s="22" t="str">
        <f t="shared" si="4"/>
        <v>11:59:47</v>
      </c>
      <c r="K59" s="22" t="str">
        <f t="shared" si="4"/>
        <v>11:59:47</v>
      </c>
      <c r="L59" s="22" t="str">
        <f t="shared" si="4"/>
        <v>11:59:47</v>
      </c>
      <c r="M59" s="22" t="str">
        <f t="shared" si="4"/>
        <v>11:51:16</v>
      </c>
    </row>
    <row r="60" spans="1:13" ht="15.5" x14ac:dyDescent="0.35">
      <c r="A60" s="8"/>
      <c r="B60" s="13"/>
      <c r="C60" s="13"/>
      <c r="D60" s="23">
        <f t="shared" si="3"/>
        <v>1.0999999999999979</v>
      </c>
      <c r="E60" s="29"/>
      <c r="F60" s="14"/>
      <c r="G60" s="14"/>
      <c r="H60" s="10"/>
      <c r="I60" s="22" t="str">
        <f t="shared" si="4"/>
        <v>12:26:47</v>
      </c>
      <c r="J60" s="22" t="str">
        <f t="shared" si="4"/>
        <v>12:00:37</v>
      </c>
      <c r="K60" s="22" t="str">
        <f t="shared" si="4"/>
        <v>12:00:37</v>
      </c>
      <c r="L60" s="22" t="str">
        <f t="shared" si="4"/>
        <v>12:00:37</v>
      </c>
      <c r="M60" s="22" t="str">
        <f t="shared" si="4"/>
        <v>11:51:59</v>
      </c>
    </row>
    <row r="61" spans="1:13" ht="15.5" x14ac:dyDescent="0.35">
      <c r="A61" s="8"/>
      <c r="B61" s="13"/>
      <c r="C61" s="13"/>
      <c r="D61" s="23">
        <f t="shared" si="3"/>
        <v>1.1049999999999978</v>
      </c>
      <c r="E61" s="29"/>
      <c r="F61" s="14"/>
      <c r="G61" s="14"/>
      <c r="H61" s="10"/>
      <c r="I61" s="22" t="str">
        <f t="shared" si="4"/>
        <v>12:27:57</v>
      </c>
      <c r="J61" s="22" t="str">
        <f t="shared" si="4"/>
        <v>12:01:26</v>
      </c>
      <c r="K61" s="22" t="str">
        <f t="shared" si="4"/>
        <v>12:01:26</v>
      </c>
      <c r="L61" s="22" t="str">
        <f t="shared" si="4"/>
        <v>12:01:26</v>
      </c>
      <c r="M61" s="22" t="str">
        <f t="shared" si="4"/>
        <v>11:52:41</v>
      </c>
    </row>
    <row r="62" spans="1:13" ht="15.5" x14ac:dyDescent="0.35">
      <c r="A62" s="8"/>
      <c r="B62" s="13"/>
      <c r="C62" s="13"/>
      <c r="D62" s="23">
        <f t="shared" si="3"/>
        <v>1.1099999999999977</v>
      </c>
      <c r="E62" s="29"/>
      <c r="F62" s="14"/>
      <c r="G62" s="14"/>
      <c r="H62" s="10"/>
      <c r="I62" s="22" t="str">
        <f t="shared" si="4"/>
        <v>12:29:07</v>
      </c>
      <c r="J62" s="22" t="str">
        <f t="shared" si="4"/>
        <v>12:02:14</v>
      </c>
      <c r="K62" s="22" t="str">
        <f t="shared" si="4"/>
        <v>12:02:14</v>
      </c>
      <c r="L62" s="22" t="str">
        <f t="shared" si="4"/>
        <v>12:02:14</v>
      </c>
      <c r="M62" s="22" t="str">
        <f t="shared" si="4"/>
        <v>11:53:22</v>
      </c>
    </row>
    <row r="63" spans="1:13" ht="15.5" x14ac:dyDescent="0.35">
      <c r="A63" s="8"/>
      <c r="B63" s="13"/>
      <c r="C63" s="13"/>
      <c r="D63" s="23">
        <f t="shared" si="3"/>
        <v>1.1149999999999975</v>
      </c>
      <c r="E63" s="29"/>
      <c r="F63" s="14"/>
      <c r="G63" s="14"/>
      <c r="H63" s="10"/>
      <c r="I63" s="22" t="str">
        <f t="shared" si="4"/>
        <v>12:30:16</v>
      </c>
      <c r="J63" s="22" t="str">
        <f t="shared" si="4"/>
        <v>12:03:02</v>
      </c>
      <c r="K63" s="22" t="str">
        <f t="shared" si="4"/>
        <v>12:03:02</v>
      </c>
      <c r="L63" s="22" t="str">
        <f t="shared" si="4"/>
        <v>12:03:02</v>
      </c>
      <c r="M63" s="22" t="str">
        <f t="shared" si="4"/>
        <v>11:54:03</v>
      </c>
    </row>
    <row r="64" spans="1:13" ht="15.5" x14ac:dyDescent="0.35">
      <c r="A64" s="8"/>
      <c r="B64" s="13"/>
      <c r="C64" s="13"/>
      <c r="D64" s="23">
        <f t="shared" si="3"/>
        <v>1.1199999999999974</v>
      </c>
      <c r="E64" s="29"/>
      <c r="F64" s="14"/>
      <c r="G64" s="14"/>
      <c r="H64" s="10"/>
      <c r="I64" s="22" t="str">
        <f t="shared" si="4"/>
        <v>12:31:24</v>
      </c>
      <c r="J64" s="22" t="str">
        <f t="shared" si="4"/>
        <v>12:03:50</v>
      </c>
      <c r="K64" s="22" t="str">
        <f t="shared" si="4"/>
        <v>12:03:50</v>
      </c>
      <c r="L64" s="22" t="str">
        <f t="shared" si="4"/>
        <v>12:03:50</v>
      </c>
      <c r="M64" s="22" t="str">
        <f t="shared" si="4"/>
        <v>11:54:44</v>
      </c>
    </row>
    <row r="65" spans="1:13" ht="15.5" x14ac:dyDescent="0.35">
      <c r="A65" s="8"/>
      <c r="B65" s="13"/>
      <c r="C65" s="13"/>
      <c r="D65" s="23">
        <f t="shared" si="3"/>
        <v>1.1249999999999973</v>
      </c>
      <c r="E65" s="29"/>
      <c r="F65" s="14"/>
      <c r="G65" s="14"/>
      <c r="H65" s="10"/>
      <c r="I65" s="22" t="str">
        <f t="shared" si="4"/>
        <v>12:32:31</v>
      </c>
      <c r="J65" s="22" t="str">
        <f t="shared" si="4"/>
        <v>12:04:37</v>
      </c>
      <c r="K65" s="22" t="str">
        <f t="shared" si="4"/>
        <v>12:04:37</v>
      </c>
      <c r="L65" s="22" t="str">
        <f t="shared" si="4"/>
        <v>12:04:37</v>
      </c>
      <c r="M65" s="22" t="str">
        <f t="shared" si="4"/>
        <v>11:55:25</v>
      </c>
    </row>
    <row r="66" spans="1:13" ht="15.5" x14ac:dyDescent="0.35">
      <c r="A66" s="8"/>
      <c r="B66" s="13"/>
      <c r="C66" s="13"/>
      <c r="D66" s="23">
        <f t="shared" si="3"/>
        <v>1.1299999999999972</v>
      </c>
      <c r="E66" s="29"/>
      <c r="F66" s="14"/>
      <c r="G66" s="14"/>
      <c r="H66" s="10"/>
      <c r="I66" s="22" t="str">
        <f t="shared" si="4"/>
        <v>12:33:38</v>
      </c>
      <c r="J66" s="22" t="str">
        <f t="shared" si="4"/>
        <v>12:05:24</v>
      </c>
      <c r="K66" s="22" t="str">
        <f t="shared" si="4"/>
        <v>12:05:24</v>
      </c>
      <c r="L66" s="22" t="str">
        <f t="shared" si="4"/>
        <v>12:05:24</v>
      </c>
      <c r="M66" s="22" t="str">
        <f t="shared" si="4"/>
        <v>11:56:05</v>
      </c>
    </row>
    <row r="67" spans="1:13" ht="15.5" x14ac:dyDescent="0.35">
      <c r="A67" s="8"/>
      <c r="B67" s="13"/>
      <c r="C67" s="13"/>
      <c r="D67" s="23">
        <f t="shared" si="3"/>
        <v>1.1349999999999971</v>
      </c>
      <c r="E67" s="29"/>
      <c r="F67" s="14"/>
      <c r="G67" s="14"/>
      <c r="H67" s="10"/>
      <c r="I67" s="22" t="str">
        <f t="shared" si="4"/>
        <v>12:34:45</v>
      </c>
      <c r="J67" s="22" t="str">
        <f t="shared" si="4"/>
        <v>12:06:10</v>
      </c>
      <c r="K67" s="22" t="str">
        <f t="shared" si="4"/>
        <v>12:06:10</v>
      </c>
      <c r="L67" s="22" t="str">
        <f t="shared" si="4"/>
        <v>12:06:10</v>
      </c>
      <c r="M67" s="22" t="str">
        <f t="shared" si="4"/>
        <v>11:56:44</v>
      </c>
    </row>
    <row r="68" spans="1:13" ht="15.5" x14ac:dyDescent="0.35">
      <c r="A68" s="8"/>
      <c r="B68" s="13"/>
      <c r="C68" s="13"/>
      <c r="D68" s="23">
        <f t="shared" si="3"/>
        <v>1.139999999999997</v>
      </c>
      <c r="E68" s="29"/>
      <c r="F68" s="14"/>
      <c r="G68" s="14"/>
      <c r="H68" s="10"/>
      <c r="I68" s="22" t="str">
        <f t="shared" si="4"/>
        <v>12:35:50</v>
      </c>
      <c r="J68" s="22" t="str">
        <f t="shared" si="4"/>
        <v>12:06:56</v>
      </c>
      <c r="K68" s="22" t="str">
        <f t="shared" si="4"/>
        <v>12:06:56</v>
      </c>
      <c r="L68" s="22" t="str">
        <f t="shared" si="4"/>
        <v>12:06:56</v>
      </c>
      <c r="M68" s="22" t="str">
        <f t="shared" si="4"/>
        <v>11:57:24</v>
      </c>
    </row>
  </sheetData>
  <pageMargins left="0.7" right="0.7" top="0.75" bottom="0.75" header="0.3" footer="0.3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>
      <selection activeCell="A14" sqref="A14"/>
    </sheetView>
  </sheetViews>
  <sheetFormatPr defaultRowHeight="14.5" x14ac:dyDescent="0.35"/>
  <cols>
    <col min="1" max="1" width="13.26953125" customWidth="1"/>
    <col min="2" max="2" width="10.1796875" bestFit="1" customWidth="1"/>
  </cols>
  <sheetData>
    <row r="1" spans="1:3" x14ac:dyDescent="0.35">
      <c r="A1" t="s">
        <v>30</v>
      </c>
    </row>
    <row r="3" spans="1:3" ht="18" x14ac:dyDescent="0.35">
      <c r="A3" s="53" t="s">
        <v>26</v>
      </c>
    </row>
    <row r="4" spans="1:3" ht="18" x14ac:dyDescent="0.35">
      <c r="A4" s="53" t="s">
        <v>27</v>
      </c>
    </row>
    <row r="5" spans="1:3" ht="18" x14ac:dyDescent="0.35">
      <c r="A5" s="53" t="s">
        <v>28</v>
      </c>
    </row>
    <row r="7" spans="1:3" x14ac:dyDescent="0.35">
      <c r="B7" s="56" t="s">
        <v>37</v>
      </c>
      <c r="C7" s="56" t="s">
        <v>36</v>
      </c>
    </row>
    <row r="8" spans="1:3" ht="18" x14ac:dyDescent="0.35">
      <c r="A8" t="s">
        <v>42</v>
      </c>
      <c r="B8" s="57" t="s">
        <v>29</v>
      </c>
      <c r="C8" s="57">
        <v>5.4</v>
      </c>
    </row>
    <row r="9" spans="1:3" ht="18" x14ac:dyDescent="0.35">
      <c r="A9" t="s">
        <v>42</v>
      </c>
      <c r="B9" s="57" t="s">
        <v>31</v>
      </c>
      <c r="C9" s="57">
        <v>5.8</v>
      </c>
    </row>
    <row r="10" spans="1:3" ht="18" x14ac:dyDescent="0.35">
      <c r="A10" t="s">
        <v>43</v>
      </c>
      <c r="B10" s="57" t="s">
        <v>32</v>
      </c>
      <c r="C10" s="57">
        <v>5.6</v>
      </c>
    </row>
    <row r="11" spans="1:3" ht="18" x14ac:dyDescent="0.35">
      <c r="A11" t="s">
        <v>41</v>
      </c>
      <c r="B11" s="57" t="s">
        <v>33</v>
      </c>
      <c r="C11" s="57">
        <v>5</v>
      </c>
    </row>
    <row r="12" spans="1:3" ht="18" x14ac:dyDescent="0.35">
      <c r="A12" t="s">
        <v>40</v>
      </c>
      <c r="B12" s="57" t="s">
        <v>34</v>
      </c>
      <c r="C12" s="57">
        <v>5</v>
      </c>
    </row>
    <row r="13" spans="1:3" ht="18" x14ac:dyDescent="0.35">
      <c r="A13" t="s">
        <v>43</v>
      </c>
      <c r="B13" s="57" t="s">
        <v>35</v>
      </c>
      <c r="C13" s="57">
        <v>5.2</v>
      </c>
    </row>
    <row r="14" spans="1:3" x14ac:dyDescent="0.35">
      <c r="B14" s="55"/>
    </row>
    <row r="15" spans="1:3" x14ac:dyDescent="0.35">
      <c r="B15" s="54"/>
    </row>
    <row r="16" spans="1:3" x14ac:dyDescent="0.35">
      <c r="B16" s="5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Resultatlista</vt:lpstr>
      <vt:lpstr>Startlista</vt:lpstr>
      <vt:lpstr>starttide M spinn</vt:lpstr>
      <vt:lpstr>starttide U spinn</vt:lpstr>
      <vt:lpstr>starttide MU</vt:lpstr>
      <vt:lpstr>starttide NEUTRAL</vt:lpstr>
      <vt:lpstr>Ban alternativ fasta bojar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Lindell</dc:creator>
  <cp:lastModifiedBy>Andersson-Frejd Ulf</cp:lastModifiedBy>
  <cp:lastPrinted>2019-09-06T10:41:52Z</cp:lastPrinted>
  <dcterms:created xsi:type="dcterms:W3CDTF">2010-02-20T13:48:10Z</dcterms:created>
  <dcterms:modified xsi:type="dcterms:W3CDTF">2020-09-01T17:11:36Z</dcterms:modified>
</cp:coreProperties>
</file>